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demnité fin" sheetId="1" r:id="rId1"/>
    <sheet name="conditions d'utilisation" sheetId="2" r:id="rId2"/>
    <sheet name="brut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<sst xmlns="http://schemas.openxmlformats.org/spreadsheetml/2006/main" count="61" uniqueCount="39">
  <si>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FEUILLE DE CALCUL POUR  L' INDEMNITE DE RUPTURE DE CONTRAT = 1/120 du total des salaires nets perçus durant toute la durée du contrat</t>
  </si>
  <si>
    <t>Employeur :</t>
  </si>
  <si>
    <t>Adresse :</t>
  </si>
  <si>
    <t>N° Paje</t>
  </si>
  <si>
    <t>Nom de l'enfant</t>
  </si>
  <si>
    <t>Année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</si>
  <si>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</si>
  <si>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</si>
  <si>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</si>
  <si>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</si>
  <si>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</si>
  <si>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</si>
  <si>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</si>
  <si>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</si>
  <si>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</si>
  <si>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</si>
  <si>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</si>
  <si>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</si>
  <si>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 salaire net</t>
  </si>
  <si>
    <t>Total des salaire net</t>
  </si>
  <si>
    <t>Prime de licenciement</t>
  </si>
  <si>
    <t>1/120ème</t>
  </si>
  <si>
    <t>www.assistante-maternelle.biz : Toutes les informations pour les parents employeurs et assistantes maternelles.</t>
  </si>
  <si>
    <t>Conditions d'utilisation</t>
  </si>
  <si>
    <t>Attention, l'utilisation de ce document implique l'acceptation des conditions ci-dessous.</t>
  </si>
  <si>
    <t>- www.assistante-maternelle.biz &amp; les rédacteurs de ce document, ne pourraient être tenu responsable de son utilisation.</t>
  </si>
  <si>
    <t>- www.assistante-maternelle.biz &amp; les rédacteurs de ce document ne garantissent pas l'exactitude totale du contenu</t>
  </si>
  <si>
    <t>- une utilisation commerciale est strictement interdite sans un accord écrit d'assistante-maternelle.biz et/ou des rédacteurs.</t>
  </si>
  <si>
    <t>- l'utilisation de ce document implique la vérification du contenu par rapport à la législation en vigueur dans le pays de son utilisation.</t>
  </si>
  <si>
    <t>SOLDE DE TOUT COMPTE</t>
  </si>
  <si>
    <t xml:space="preserve">Maintien de salaire </t>
  </si>
  <si>
    <t>CP RESTANTS</t>
  </si>
  <si>
    <t>SALAIRE /h</t>
  </si>
  <si>
    <t>heures/jours</t>
  </si>
  <si>
    <t>Mode de calcul</t>
  </si>
  <si>
    <t>SALAIRE/mois</t>
  </si>
  <si>
    <t>BRUT</t>
  </si>
  <si>
    <t>23 jours de congés = 1252€ brut soit 54,43€/jours</t>
  </si>
  <si>
    <t>TOTAL NET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</si>
</sst>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\ ??/??"/>
    <numFmt numFmtId="166" formatCode="#,##0.00\ _€"/>
    <numFmt numFmtId="167" formatCode="#,##0.00\ &quot;€&quot;"/>
  </numFmts>
  <fonts count="45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left" vertical="center"/>
      <protection hidden="1" locked="0"/>
    </xf>
    <xf numFmtId="164" fontId="1" fillId="0" borderId="15" xfId="0" applyNumberFormat="1" applyFont="1" applyBorder="1" applyAlignment="1" applyProtection="1">
      <alignment horizontal="center" vertical="center"/>
      <protection hidden="1" locked="0"/>
    </xf>
    <xf numFmtId="164" fontId="1" fillId="0" borderId="16" xfId="0" applyNumberFormat="1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>
      <alignment/>
    </xf>
    <xf numFmtId="164" fontId="1" fillId="0" borderId="17" xfId="0" applyNumberFormat="1" applyFont="1" applyBorder="1" applyAlignment="1" applyProtection="1">
      <alignment/>
      <protection hidden="1"/>
    </xf>
    <xf numFmtId="164" fontId="1" fillId="0" borderId="18" xfId="0" applyNumberFormat="1" applyFont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164" fontId="1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9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9" fontId="8" fillId="0" borderId="24" xfId="0" applyNumberFormat="1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167" fontId="0" fillId="0" borderId="23" xfId="0" applyNumberForma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64" fontId="1" fillId="0" borderId="29" xfId="0" applyNumberFormat="1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466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0</xdr:row>
      <xdr:rowOff>19050</xdr:rowOff>
    </xdr:from>
    <xdr:to>
      <xdr:col>0</xdr:col>
      <xdr:colOff>4572000</xdr:colOff>
      <xdr:row>4</xdr:row>
      <xdr:rowOff>28575</xdr:rowOff>
    </xdr:to>
    <xdr:sp>
      <xdr:nvSpPr>
        <xdr:cNvPr id="1" name="Texte 715"/>
        <xdr:cNvSpPr>
          <a:spLocks/>
        </xdr:cNvSpPr>
      </xdr:nvSpPr>
      <xdr:spPr>
        <a:xfrm>
          <a:off x="2133600" y="19050"/>
          <a:ext cx="2438400" cy="6572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Bulletin de Salaire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du……au………..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7620000</xdr:colOff>
      <xdr:row>5</xdr:row>
      <xdr:rowOff>76200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6009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PageLayoutView="0" workbookViewId="0" topLeftCell="A10">
      <selection activeCell="A28" sqref="A28:D29"/>
    </sheetView>
  </sheetViews>
  <sheetFormatPr defaultColWidth="11.421875" defaultRowHeight="14.25" customHeight="1"/>
  <cols>
    <col min="1" max="1" width="17.140625" style="0" customWidth="1"/>
    <col min="11" max="11" width="15.00390625" style="0" customWidth="1"/>
    <col min="14" max="14" width="15.00390625" style="0" customWidth="1"/>
  </cols>
  <sheetData>
    <row r="3" spans="1:7" ht="19.5" customHeight="1">
      <c r="A3" s="1"/>
      <c r="B3" s="2"/>
      <c r="C3" s="2"/>
      <c r="D3" s="2"/>
      <c r="E3" s="2"/>
      <c r="F3" s="2"/>
      <c r="G3" s="1"/>
    </row>
    <row r="4" spans="1:7" ht="20.25" customHeight="1">
      <c r="A4" s="54" t="s">
        <v>0</v>
      </c>
      <c r="B4" s="54"/>
      <c r="C4" s="54"/>
      <c r="D4" s="54"/>
      <c r="E4" s="54"/>
      <c r="F4" s="54"/>
      <c r="G4" s="54"/>
    </row>
    <row r="5" spans="1:7" ht="21.75" customHeight="1">
      <c r="A5" s="1"/>
      <c r="B5" s="2"/>
      <c r="C5" s="2"/>
      <c r="D5" s="2"/>
      <c r="E5" s="2"/>
      <c r="F5" s="2"/>
      <c r="G5" s="1"/>
    </row>
    <row r="6" spans="1:7" ht="31.5" customHeight="1">
      <c r="A6" s="3" t="s">
        <v>1</v>
      </c>
      <c r="B6" s="55"/>
      <c r="C6" s="55"/>
      <c r="D6" s="55"/>
      <c r="E6" s="55"/>
      <c r="F6" s="55"/>
      <c r="G6" s="55"/>
    </row>
    <row r="7" spans="1:7" ht="39" customHeight="1">
      <c r="A7" s="4" t="s">
        <v>2</v>
      </c>
      <c r="B7" s="56"/>
      <c r="C7" s="56"/>
      <c r="D7" s="56"/>
      <c r="E7" s="56"/>
      <c r="F7" s="56"/>
      <c r="G7" s="56"/>
    </row>
    <row r="8" spans="1:7" ht="19.5" customHeight="1">
      <c r="A8" s="4" t="s">
        <v>3</v>
      </c>
      <c r="B8" s="56"/>
      <c r="C8" s="56"/>
      <c r="D8" s="56"/>
      <c r="E8" s="56"/>
      <c r="F8" s="56"/>
      <c r="G8" s="56"/>
    </row>
    <row r="9" spans="1:7" ht="14.25" customHeight="1">
      <c r="A9" s="5" t="s">
        <v>4</v>
      </c>
      <c r="B9" s="57"/>
      <c r="C9" s="57"/>
      <c r="D9" s="57"/>
      <c r="E9" s="57"/>
      <c r="F9" s="57"/>
      <c r="G9" s="57"/>
    </row>
    <row r="10" spans="1:7" ht="13.5" customHeight="1">
      <c r="A10" s="6"/>
      <c r="B10" s="7"/>
      <c r="C10" s="7"/>
      <c r="D10" s="7"/>
      <c r="E10" s="7"/>
      <c r="F10" s="7"/>
      <c r="G10" s="7"/>
    </row>
    <row r="11" spans="1:7" ht="13.5" customHeight="1">
      <c r="A11" s="8"/>
      <c r="B11" s="9"/>
      <c r="C11" s="9"/>
      <c r="D11" s="9"/>
      <c r="E11" s="10"/>
      <c r="F11" s="1"/>
      <c r="G11" s="1"/>
    </row>
    <row r="12" spans="1:14" ht="21.75" customHeight="1">
      <c r="A12" s="11" t="s">
        <v>5</v>
      </c>
      <c r="B12" s="12">
        <v>2013</v>
      </c>
      <c r="C12" s="12">
        <v>2014</v>
      </c>
      <c r="D12" s="12">
        <v>2015</v>
      </c>
      <c r="E12" s="12"/>
      <c r="F12" s="12"/>
      <c r="G12" s="13"/>
      <c r="I12" s="51" t="s">
        <v>29</v>
      </c>
      <c r="J12" s="52"/>
      <c r="K12" s="52"/>
      <c r="L12" s="52"/>
      <c r="M12" s="52"/>
      <c r="N12" s="52"/>
    </row>
    <row r="13" spans="1:14" ht="21.75" customHeight="1">
      <c r="A13" s="14" t="s">
        <v>6</v>
      </c>
      <c r="B13" s="15">
        <v>546</v>
      </c>
      <c r="C13" s="15">
        <v>629.2</v>
      </c>
      <c r="D13" s="15">
        <v>1086.8</v>
      </c>
      <c r="E13" s="15"/>
      <c r="F13" s="15"/>
      <c r="G13" s="16"/>
      <c r="I13" s="47" t="s">
        <v>34</v>
      </c>
      <c r="J13" s="48"/>
      <c r="K13" s="31" t="s">
        <v>31</v>
      </c>
      <c r="L13" s="31" t="s">
        <v>32</v>
      </c>
      <c r="M13" s="31" t="s">
        <v>33</v>
      </c>
      <c r="N13" s="34" t="s">
        <v>35</v>
      </c>
    </row>
    <row r="14" spans="1:14" ht="21.75" customHeight="1">
      <c r="A14" s="14" t="s">
        <v>7</v>
      </c>
      <c r="B14" s="15">
        <v>546</v>
      </c>
      <c r="C14" s="15">
        <v>629.2</v>
      </c>
      <c r="D14" s="15">
        <v>1086.8</v>
      </c>
      <c r="E14" s="15"/>
      <c r="F14" s="15"/>
      <c r="G14" s="16"/>
      <c r="I14" s="49"/>
      <c r="J14" s="50"/>
      <c r="K14" s="32">
        <v>14</v>
      </c>
      <c r="L14" s="32">
        <v>3.3</v>
      </c>
      <c r="M14" s="32">
        <v>10</v>
      </c>
      <c r="N14" s="35">
        <v>1086.8</v>
      </c>
    </row>
    <row r="15" spans="1:14" ht="21.75" customHeight="1">
      <c r="A15" s="14" t="s">
        <v>8</v>
      </c>
      <c r="B15" s="15">
        <v>546</v>
      </c>
      <c r="C15" s="15">
        <v>629.2</v>
      </c>
      <c r="D15" s="15">
        <v>1086.8</v>
      </c>
      <c r="E15" s="15"/>
      <c r="F15" s="15"/>
      <c r="G15" s="16"/>
      <c r="I15" s="45" t="s">
        <v>30</v>
      </c>
      <c r="J15" s="46"/>
      <c r="K15" s="44">
        <f>(D15/26)*14</f>
        <v>585.1999999999999</v>
      </c>
      <c r="L15" s="44"/>
      <c r="M15" s="44"/>
      <c r="N15" s="44"/>
    </row>
    <row r="16" spans="1:14" ht="21.75" customHeight="1">
      <c r="A16" s="14" t="s">
        <v>9</v>
      </c>
      <c r="B16" s="15">
        <v>629.2</v>
      </c>
      <c r="C16" s="15">
        <v>629.2</v>
      </c>
      <c r="D16" s="15"/>
      <c r="E16" s="15"/>
      <c r="F16" s="15"/>
      <c r="G16" s="16"/>
      <c r="I16" s="33">
        <v>0.1</v>
      </c>
      <c r="J16" s="30"/>
      <c r="K16" s="44">
        <f>((C18+C19+C20+C21+C22+C23+C24+D13+D14+D15)*0.1)/25*14</f>
        <v>539.70336</v>
      </c>
      <c r="L16" s="44"/>
      <c r="M16" s="44"/>
      <c r="N16" s="44"/>
    </row>
    <row r="17" spans="1:7" ht="21.75" customHeight="1">
      <c r="A17" s="14" t="s">
        <v>10</v>
      </c>
      <c r="B17" s="15">
        <v>629.2</v>
      </c>
      <c r="C17" s="15">
        <v>629.2</v>
      </c>
      <c r="D17" s="15"/>
      <c r="E17" s="15"/>
      <c r="F17" s="15"/>
      <c r="G17" s="16"/>
    </row>
    <row r="18" spans="1:7" ht="21.75" customHeight="1">
      <c r="A18" s="14" t="s">
        <v>11</v>
      </c>
      <c r="B18" s="15">
        <v>720.2</v>
      </c>
      <c r="C18" s="15">
        <v>629.2</v>
      </c>
      <c r="D18" s="15"/>
      <c r="E18" s="15"/>
      <c r="F18" s="15"/>
      <c r="G18" s="16"/>
    </row>
    <row r="19" spans="1:7" ht="21.75" customHeight="1">
      <c r="A19" s="14" t="s">
        <v>12</v>
      </c>
      <c r="B19" s="15">
        <v>629.2</v>
      </c>
      <c r="C19" s="15">
        <v>629.2</v>
      </c>
      <c r="D19" s="15"/>
      <c r="E19" s="15"/>
      <c r="F19" s="15"/>
      <c r="G19" s="16"/>
    </row>
    <row r="20" spans="1:7" ht="21.75" customHeight="1">
      <c r="A20" s="14" t="s">
        <v>13</v>
      </c>
      <c r="B20" s="15">
        <v>629.2</v>
      </c>
      <c r="C20" s="15">
        <v>879.37</v>
      </c>
      <c r="D20" s="15"/>
      <c r="E20" s="15"/>
      <c r="F20" s="15"/>
      <c r="G20" s="16"/>
    </row>
    <row r="21" spans="1:9" ht="21.75" customHeight="1">
      <c r="A21" s="14" t="s">
        <v>14</v>
      </c>
      <c r="B21" s="15">
        <v>629.2</v>
      </c>
      <c r="C21" s="15">
        <v>978.99</v>
      </c>
      <c r="D21" s="15"/>
      <c r="E21" s="15"/>
      <c r="F21" s="15"/>
      <c r="G21" s="16"/>
      <c r="I21" s="38"/>
    </row>
    <row r="22" spans="1:7" ht="21.75" customHeight="1">
      <c r="A22" s="14" t="s">
        <v>15</v>
      </c>
      <c r="B22" s="15">
        <v>629.2</v>
      </c>
      <c r="C22" s="15">
        <v>1086.8</v>
      </c>
      <c r="D22" s="15"/>
      <c r="E22" s="15"/>
      <c r="F22" s="15"/>
      <c r="G22" s="16"/>
    </row>
    <row r="23" spans="1:7" ht="21.75" customHeight="1">
      <c r="A23" s="14" t="s">
        <v>16</v>
      </c>
      <c r="B23" s="15">
        <v>629.2</v>
      </c>
      <c r="C23" s="15">
        <v>1086.8</v>
      </c>
      <c r="D23" s="15"/>
      <c r="E23" s="15"/>
      <c r="F23" s="15"/>
      <c r="G23" s="16"/>
    </row>
    <row r="24" spans="1:9" ht="21.75" customHeight="1">
      <c r="A24" s="14" t="s">
        <v>17</v>
      </c>
      <c r="B24" s="15">
        <v>629.2</v>
      </c>
      <c r="C24" s="15">
        <v>1086.8</v>
      </c>
      <c r="D24" s="15"/>
      <c r="E24" s="15"/>
      <c r="F24" s="15"/>
      <c r="G24" s="16"/>
      <c r="I24" s="38"/>
    </row>
    <row r="25" spans="1:7" ht="21.75" customHeight="1">
      <c r="A25" s="17" t="s">
        <v>18</v>
      </c>
      <c r="B25" s="18">
        <f aca="true" t="shared" si="0" ref="B25:G25">SUM(B13:B24)</f>
        <v>7391.799999999998</v>
      </c>
      <c r="C25" s="18">
        <f t="shared" si="0"/>
        <v>9523.159999999998</v>
      </c>
      <c r="D25" s="18">
        <f t="shared" si="0"/>
        <v>3260.3999999999996</v>
      </c>
      <c r="E25" s="18">
        <f t="shared" si="0"/>
        <v>0</v>
      </c>
      <c r="F25" s="18">
        <f t="shared" si="0"/>
        <v>0</v>
      </c>
      <c r="G25" s="19">
        <f t="shared" si="0"/>
        <v>0</v>
      </c>
    </row>
    <row r="26" spans="1:7" ht="21.75" customHeight="1">
      <c r="A26" s="8"/>
      <c r="B26" s="20"/>
      <c r="C26" s="20"/>
      <c r="D26" s="20"/>
      <c r="E26" s="20"/>
      <c r="F26" s="20"/>
      <c r="G26" s="20"/>
    </row>
    <row r="27" spans="1:7" ht="13.5" customHeight="1">
      <c r="A27" s="8"/>
      <c r="B27" s="21"/>
      <c r="C27" s="22"/>
      <c r="D27" s="22"/>
      <c r="E27" s="21"/>
      <c r="F27" s="21"/>
      <c r="G27" s="21"/>
    </row>
    <row r="28" spans="1:7" ht="14.25" customHeight="1">
      <c r="A28" s="58" t="s">
        <v>19</v>
      </c>
      <c r="B28" s="58"/>
      <c r="C28" s="59">
        <f>B25+C25+D25+E25+F25+G25</f>
        <v>20175.359999999993</v>
      </c>
      <c r="D28" s="59"/>
      <c r="E28" s="1"/>
      <c r="F28" s="1"/>
      <c r="G28" s="1"/>
    </row>
    <row r="29" spans="1:9" ht="27.75" customHeight="1">
      <c r="A29" s="23" t="s">
        <v>20</v>
      </c>
      <c r="B29" s="24" t="s">
        <v>21</v>
      </c>
      <c r="C29" s="53">
        <f>C28*1/120</f>
        <v>168.12799999999996</v>
      </c>
      <c r="D29" s="53"/>
      <c r="E29" s="1"/>
      <c r="F29" s="1"/>
      <c r="G29" s="1"/>
      <c r="I29" s="38"/>
    </row>
    <row r="30" spans="1:7" ht="13.5" customHeight="1">
      <c r="A30" s="1"/>
      <c r="B30" s="1"/>
      <c r="C30" s="1"/>
      <c r="D30" s="1"/>
      <c r="E30" s="1"/>
      <c r="F30" s="1"/>
      <c r="G30" s="1"/>
    </row>
    <row r="31" spans="1:7" ht="13.5" customHeight="1">
      <c r="A31" s="1"/>
      <c r="B31" s="1"/>
      <c r="C31" s="1"/>
      <c r="D31" s="1"/>
      <c r="E31" s="1"/>
      <c r="F31" s="1"/>
      <c r="G31" s="1"/>
    </row>
    <row r="32" spans="1:7" ht="14.25" customHeight="1">
      <c r="A32" s="25" t="s">
        <v>22</v>
      </c>
      <c r="B32" s="26"/>
      <c r="C32" s="26"/>
      <c r="D32" s="26"/>
      <c r="E32" s="26"/>
      <c r="F32" s="26"/>
      <c r="G32" s="26"/>
    </row>
  </sheetData>
  <sheetProtection selectLockedCells="1" selectUnlockedCells="1"/>
  <mergeCells count="13">
    <mergeCell ref="A4:G4"/>
    <mergeCell ref="B6:G6"/>
    <mergeCell ref="B7:G7"/>
    <mergeCell ref="B8:G8"/>
    <mergeCell ref="B9:G9"/>
    <mergeCell ref="A28:B28"/>
    <mergeCell ref="C28:D28"/>
    <mergeCell ref="K16:N16"/>
    <mergeCell ref="I15:J15"/>
    <mergeCell ref="I13:J14"/>
    <mergeCell ref="I12:N12"/>
    <mergeCell ref="K15:N15"/>
    <mergeCell ref="C29:D29"/>
  </mergeCells>
  <hyperlinks>
    <hyperlink ref="A32" r:id="rId1" display="www.assistante-maternelle.biz : Toutes les informations pour les parents employeurs et assistantes maternelles.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A1" sqref="A1:A20"/>
    </sheetView>
  </sheetViews>
  <sheetFormatPr defaultColWidth="11.421875" defaultRowHeight="12.75"/>
  <cols>
    <col min="1" max="1" width="170.421875" style="0" customWidth="1"/>
  </cols>
  <sheetData>
    <row r="8" ht="17.25">
      <c r="A8" s="27" t="s">
        <v>23</v>
      </c>
    </row>
    <row r="9" ht="12.75">
      <c r="A9" s="28" t="s">
        <v>24</v>
      </c>
    </row>
    <row r="10" ht="12.75">
      <c r="A10" s="28" t="s">
        <v>25</v>
      </c>
    </row>
    <row r="11" ht="12.75">
      <c r="A11" s="28" t="s">
        <v>26</v>
      </c>
    </row>
    <row r="12" ht="12.75">
      <c r="A12" s="28" t="s">
        <v>27</v>
      </c>
    </row>
    <row r="13" ht="12.75">
      <c r="A13" s="28" t="s">
        <v>28</v>
      </c>
    </row>
    <row r="14" ht="12.75">
      <c r="A14" s="28"/>
    </row>
    <row r="15" ht="12.75">
      <c r="A15" s="25" t="s">
        <v>22</v>
      </c>
    </row>
  </sheetData>
  <sheetProtection selectLockedCells="1" selectUnlockedCells="1"/>
  <hyperlinks>
    <hyperlink ref="A15" r:id="rId1" display="www.assistante-maternelle.biz : Toutes les informations pour les parents employeurs et assistantes maternelles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4">
      <selection activeCell="H17" sqref="H17"/>
    </sheetView>
  </sheetViews>
  <sheetFormatPr defaultColWidth="11.421875" defaultRowHeight="12.75"/>
  <cols>
    <col min="10" max="10" width="21.7109375" style="0" customWidth="1"/>
  </cols>
  <sheetData>
    <row r="2" ht="12.75">
      <c r="E2" s="29" t="s">
        <v>36</v>
      </c>
    </row>
    <row r="3" ht="13.5" thickBot="1"/>
    <row r="4" spans="1:11" ht="14.25" thickTop="1">
      <c r="A4" s="11" t="s">
        <v>5</v>
      </c>
      <c r="B4" s="12">
        <v>2013</v>
      </c>
      <c r="C4" s="12">
        <v>2014</v>
      </c>
      <c r="D4" s="12">
        <v>2015</v>
      </c>
      <c r="F4" s="51" t="s">
        <v>29</v>
      </c>
      <c r="G4" s="52"/>
      <c r="H4" s="52"/>
      <c r="I4" s="52"/>
      <c r="J4" s="52"/>
      <c r="K4" s="52"/>
    </row>
    <row r="5" spans="1:12" ht="13.5">
      <c r="A5" s="14" t="s">
        <v>6</v>
      </c>
      <c r="B5" s="15">
        <v>707.35</v>
      </c>
      <c r="C5" s="15">
        <v>817.77</v>
      </c>
      <c r="D5" s="15">
        <v>1415.29</v>
      </c>
      <c r="F5" s="47" t="s">
        <v>34</v>
      </c>
      <c r="G5" s="48"/>
      <c r="H5" s="31" t="s">
        <v>31</v>
      </c>
      <c r="I5" s="31" t="s">
        <v>32</v>
      </c>
      <c r="J5" s="31" t="s">
        <v>33</v>
      </c>
      <c r="K5" s="34" t="s">
        <v>35</v>
      </c>
      <c r="L5" s="42" t="s">
        <v>38</v>
      </c>
    </row>
    <row r="6" spans="1:12" ht="13.5">
      <c r="A6" s="14" t="s">
        <v>7</v>
      </c>
      <c r="B6" s="15">
        <v>707.35</v>
      </c>
      <c r="C6" s="15">
        <v>817.77</v>
      </c>
      <c r="D6" s="15">
        <v>1415.29</v>
      </c>
      <c r="F6" s="49"/>
      <c r="G6" s="50"/>
      <c r="H6" s="32">
        <v>14</v>
      </c>
      <c r="I6" s="32">
        <v>4.29</v>
      </c>
      <c r="J6" s="32">
        <v>11</v>
      </c>
      <c r="K6" s="35">
        <v>1086.8</v>
      </c>
      <c r="L6" s="32"/>
    </row>
    <row r="7" spans="1:12" ht="13.5">
      <c r="A7" s="14" t="s">
        <v>8</v>
      </c>
      <c r="B7" s="15">
        <v>707.35</v>
      </c>
      <c r="C7" s="15">
        <v>817.77</v>
      </c>
      <c r="D7" s="15">
        <v>1415.29</v>
      </c>
      <c r="F7" s="60" t="s">
        <v>30</v>
      </c>
      <c r="G7" s="61"/>
      <c r="H7" s="62">
        <f>54.43*14</f>
        <v>762.02</v>
      </c>
      <c r="I7" s="62"/>
      <c r="J7" s="62"/>
      <c r="K7" s="62"/>
      <c r="L7" s="32">
        <v>586.75</v>
      </c>
    </row>
    <row r="8" spans="1:12" ht="13.5">
      <c r="A8" s="14" t="s">
        <v>9</v>
      </c>
      <c r="B8" s="15">
        <v>815.11</v>
      </c>
      <c r="C8" s="15">
        <v>817.77</v>
      </c>
      <c r="D8" s="15"/>
      <c r="F8" s="33">
        <v>0.1</v>
      </c>
      <c r="G8" s="30"/>
      <c r="H8" s="65">
        <f>((C20*1/10)/25)*14</f>
        <v>701.92024</v>
      </c>
      <c r="I8" s="66"/>
      <c r="J8" s="66"/>
      <c r="K8" s="67"/>
      <c r="L8" s="43">
        <v>540.47</v>
      </c>
    </row>
    <row r="9" spans="1:11" ht="13.5">
      <c r="A9" s="14" t="s">
        <v>10</v>
      </c>
      <c r="B9" s="15">
        <v>815.11</v>
      </c>
      <c r="C9" s="15">
        <v>817.77</v>
      </c>
      <c r="D9" s="15"/>
      <c r="F9" s="39"/>
      <c r="G9" s="40"/>
      <c r="H9" s="63"/>
      <c r="I9" s="64"/>
      <c r="J9" s="64"/>
      <c r="K9" s="40"/>
    </row>
    <row r="10" spans="1:11" ht="13.5">
      <c r="A10" s="14" t="s">
        <v>11</v>
      </c>
      <c r="B10" s="15">
        <v>933.02</v>
      </c>
      <c r="C10" s="15">
        <v>817.77</v>
      </c>
      <c r="D10" s="15"/>
      <c r="F10" s="41"/>
      <c r="G10" s="41"/>
      <c r="H10" s="41"/>
      <c r="I10" s="41"/>
      <c r="J10" s="41"/>
      <c r="K10" s="41"/>
    </row>
    <row r="11" spans="1:4" ht="13.5">
      <c r="A11" s="14" t="s">
        <v>12</v>
      </c>
      <c r="B11" s="15">
        <v>815.11</v>
      </c>
      <c r="C11" s="15">
        <v>817.77</v>
      </c>
      <c r="D11" s="15"/>
    </row>
    <row r="12" spans="1:4" ht="13.5">
      <c r="A12" s="14" t="s">
        <v>13</v>
      </c>
      <c r="B12" s="15">
        <v>815.11</v>
      </c>
      <c r="C12" s="15">
        <v>1142.92</v>
      </c>
      <c r="D12" s="15"/>
    </row>
    <row r="13" spans="1:4" ht="13.5">
      <c r="A13" s="14" t="s">
        <v>14</v>
      </c>
      <c r="B13" s="15">
        <v>815.11</v>
      </c>
      <c r="C13" s="15">
        <v>1272.4</v>
      </c>
      <c r="D13" s="15"/>
    </row>
    <row r="14" spans="1:7" ht="13.5">
      <c r="A14" s="14" t="s">
        <v>15</v>
      </c>
      <c r="B14" s="15">
        <v>815.11</v>
      </c>
      <c r="C14" s="15">
        <v>1412.52</v>
      </c>
      <c r="D14" s="15"/>
      <c r="G14" t="s">
        <v>37</v>
      </c>
    </row>
    <row r="15" spans="1:4" ht="13.5">
      <c r="A15" s="14" t="s">
        <v>16</v>
      </c>
      <c r="B15" s="15">
        <v>815.11</v>
      </c>
      <c r="C15" s="15">
        <v>1412.52</v>
      </c>
      <c r="D15" s="15"/>
    </row>
    <row r="16" spans="1:4" ht="13.5">
      <c r="A16" s="14" t="s">
        <v>17</v>
      </c>
      <c r="B16" s="15">
        <v>815.11</v>
      </c>
      <c r="C16" s="15">
        <v>1412.52</v>
      </c>
      <c r="D16" s="15"/>
    </row>
    <row r="17" spans="1:4" ht="14.25" thickBot="1">
      <c r="A17" s="17" t="s">
        <v>18</v>
      </c>
      <c r="B17" s="18">
        <f>SUM(B5:B16)</f>
        <v>9575.95</v>
      </c>
      <c r="C17" s="18">
        <f>SUM(C5:C16)</f>
        <v>12377.27</v>
      </c>
      <c r="D17" s="18">
        <f>SUM(D5:D16)</f>
        <v>4245.87</v>
      </c>
    </row>
    <row r="18" ht="13.5" thickTop="1"/>
    <row r="20" spans="1:7" ht="12.75">
      <c r="A20" s="37">
        <v>41791</v>
      </c>
      <c r="B20" s="37">
        <v>42125</v>
      </c>
      <c r="C20" s="36">
        <f>C10+C11+C12+C13+C14+C15+C16+D5+D6+D7</f>
        <v>12534.29</v>
      </c>
      <c r="G20" s="36"/>
    </row>
  </sheetData>
  <sheetProtection/>
  <mergeCells count="6">
    <mergeCell ref="F4:K4"/>
    <mergeCell ref="F5:G6"/>
    <mergeCell ref="F7:G7"/>
    <mergeCell ref="H7:K7"/>
    <mergeCell ref="H9:J9"/>
    <mergeCell ref="H8:K8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FAUVET</dc:creator>
  <cp:keywords/>
  <dc:description/>
  <cp:lastModifiedBy>SYLVIE</cp:lastModifiedBy>
  <cp:lastPrinted>2015-02-27T17:01:10Z</cp:lastPrinted>
  <dcterms:created xsi:type="dcterms:W3CDTF">2015-02-24T14:42:36Z</dcterms:created>
  <dcterms:modified xsi:type="dcterms:W3CDTF">2015-03-17T09:25:08Z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