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60" windowHeight="82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Thierry</author>
  </authors>
  <commentList>
    <comment ref="D3" authorId="0">
      <text>
        <r>
          <rPr>
            <sz val="9"/>
            <rFont val="Tahoma"/>
            <family val="0"/>
          </rPr>
          <t xml:space="preserve">ICP
ICCP
Régularisation
</t>
        </r>
      </text>
    </comment>
  </commentList>
</comments>
</file>

<file path=xl/sharedStrings.xml><?xml version="1.0" encoding="utf-8"?>
<sst xmlns="http://schemas.openxmlformats.org/spreadsheetml/2006/main" count="13" uniqueCount="13">
  <si>
    <t>Salaire</t>
  </si>
  <si>
    <t>Indemnités</t>
  </si>
  <si>
    <t>Nb mois</t>
  </si>
  <si>
    <t>Moyenne</t>
  </si>
  <si>
    <t>Total</t>
  </si>
  <si>
    <t>Ancienneté</t>
  </si>
  <si>
    <t>année</t>
  </si>
  <si>
    <t>mois</t>
  </si>
  <si>
    <t>3 dernies mois</t>
  </si>
  <si>
    <t>Calcul indemnité licenciement en vigueur depuis le 27 septembre 2017</t>
  </si>
  <si>
    <t>12 dernies mois</t>
  </si>
  <si>
    <t>l'article 4 du décret 2017-1398</t>
  </si>
  <si>
    <t>8 mois d'ancienneté mimimum pour pouvoir y prétendre (article 39 et 40 de l'ordonance 2017-387)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</si>
</sst>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0.0000&quot;an(s)&quot;"/>
  </numFmts>
  <fonts count="3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9"/>
      <name val="Tahoma"/>
      <family val="0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2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15" borderId="0" xfId="0" applyNumberFormat="1" applyFill="1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 applyProtection="1">
      <alignment/>
      <protection/>
    </xf>
    <xf numFmtId="164" fontId="0" fillId="24" borderId="10" xfId="0" applyNumberFormat="1" applyFill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4.00390625" style="0" bestFit="1" customWidth="1"/>
    <col min="2" max="2" width="12.28125" style="0" customWidth="1"/>
    <col min="4" max="4" width="12.00390625" style="0" bestFit="1" customWidth="1"/>
  </cols>
  <sheetData>
    <row r="1" spans="1:6" ht="27.75" customHeight="1">
      <c r="A1" s="12" t="s">
        <v>9</v>
      </c>
      <c r="B1" s="12"/>
      <c r="C1" s="12"/>
      <c r="D1" s="12"/>
      <c r="E1" s="12"/>
      <c r="F1" s="12"/>
    </row>
    <row r="2" spans="1:6" ht="27.75" customHeight="1">
      <c r="A2" s="13" t="s">
        <v>11</v>
      </c>
      <c r="B2" s="13"/>
      <c r="C2" s="13"/>
      <c r="D2" s="13"/>
      <c r="E2" s="13"/>
      <c r="F2" s="13"/>
    </row>
    <row r="3" spans="2:6" ht="15">
      <c r="B3" t="s">
        <v>0</v>
      </c>
      <c r="C3" t="s">
        <v>2</v>
      </c>
      <c r="D3" t="s">
        <v>1</v>
      </c>
      <c r="E3" t="s">
        <v>4</v>
      </c>
      <c r="F3" t="s">
        <v>3</v>
      </c>
    </row>
    <row r="4" spans="1:6" ht="15">
      <c r="A4" t="s">
        <v>10</v>
      </c>
      <c r="B4" s="9">
        <v>755</v>
      </c>
      <c r="C4" s="5">
        <v>12</v>
      </c>
      <c r="D4" s="4">
        <v>520</v>
      </c>
      <c r="E4" s="5">
        <f>(B4*C4)+D4</f>
        <v>9580</v>
      </c>
      <c r="F4" s="6">
        <f>E4/12</f>
        <v>798.3333333333334</v>
      </c>
    </row>
    <row r="5" spans="1:6" ht="15">
      <c r="A5" t="s">
        <v>8</v>
      </c>
      <c r="B5" s="6">
        <f>B4</f>
        <v>755</v>
      </c>
      <c r="C5" s="5">
        <v>3</v>
      </c>
      <c r="D5" s="5">
        <f>D4</f>
        <v>520</v>
      </c>
      <c r="E5" s="5">
        <f>(B5*C5)+D5</f>
        <v>2785</v>
      </c>
      <c r="F5" s="6">
        <f>E5/3</f>
        <v>928.3333333333334</v>
      </c>
    </row>
    <row r="7" spans="1:3" ht="15">
      <c r="A7" s="2"/>
      <c r="B7" s="11" t="s">
        <v>5</v>
      </c>
      <c r="C7" s="11"/>
    </row>
    <row r="8" spans="1:3" ht="15">
      <c r="A8" s="2"/>
      <c r="B8" s="7" t="s">
        <v>6</v>
      </c>
      <c r="C8" s="7" t="s">
        <v>7</v>
      </c>
    </row>
    <row r="9" spans="2:4" ht="15">
      <c r="B9" s="4">
        <v>2</v>
      </c>
      <c r="C9" s="4">
        <v>4</v>
      </c>
      <c r="D9" s="8"/>
    </row>
    <row r="10" spans="2:4" ht="15">
      <c r="B10" s="10">
        <f>IF(D9&gt;=10,10,B9+C9/12)</f>
        <v>2.3333333333333335</v>
      </c>
      <c r="C10" s="6">
        <f>MAX(F4:F5)</f>
        <v>928.3333333333334</v>
      </c>
      <c r="D10" s="6">
        <f>B10*C10/4</f>
        <v>541.5277777777778</v>
      </c>
    </row>
    <row r="11" spans="2:4" ht="15">
      <c r="B11" s="5">
        <f>IF(D9&gt;=10,D9-10,0)</f>
        <v>0</v>
      </c>
      <c r="C11" s="6">
        <f>C10</f>
        <v>928.3333333333334</v>
      </c>
      <c r="D11" s="6">
        <f>B11*C11/3</f>
        <v>0</v>
      </c>
    </row>
    <row r="12" ht="15">
      <c r="D12" s="3">
        <f>SUM(D10:D11)</f>
        <v>541.5277777777778</v>
      </c>
    </row>
    <row r="14" ht="15">
      <c r="A14" t="s">
        <v>12</v>
      </c>
    </row>
    <row r="15" ht="15">
      <c r="B15" s="1"/>
    </row>
  </sheetData>
  <sheetProtection password="DAC5" sheet="1" objects="1" scenarios="1" selectLockedCells="1"/>
  <mergeCells count="3">
    <mergeCell ref="B7:C7"/>
    <mergeCell ref="A1:F1"/>
    <mergeCell ref="A2:F2"/>
  </mergeCells>
  <dataValidations count="2">
    <dataValidation type="whole" allowBlank="1" showInputMessage="1" showErrorMessage="1" prompt="entre 0 et 25 ans" sqref="B9">
      <formula1>0</formula1>
      <formula2>25</formula2>
    </dataValidation>
    <dataValidation type="whole" allowBlank="1" showInputMessage="1" showErrorMessage="1" prompt="Entre 0 et 11 mois" sqref="C9">
      <formula1>0</formula1>
      <formula2>11</formula2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dcterms:created xsi:type="dcterms:W3CDTF">2018-11-28T14:03:35Z</dcterms:created>
  <dcterms:modified xsi:type="dcterms:W3CDTF">2018-11-28T21:07:09Z</dcterms:modified>
  <cp:category/>
  <cp:version/>
  <cp:contentType/>
  <cp:contentStatus/>
</cp:coreProperties>
</file>