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8515" windowHeight="12600" activeTab="0"/>
  </bookViews>
  <sheets>
    <sheet name="Régularisation" sheetId="1" r:id="rId1"/>
  </sheets>
  <externalReferences>
    <externalReference r:id="rId4"/>
    <externalReference r:id="rId5"/>
  </externalReferences>
  <definedNames>
    <definedName name="Adresse1">'[1]Employeur'!$C$5</definedName>
    <definedName name="Adresse2">'[1]Employeur'!$C$6</definedName>
    <definedName name="An">'[1]Variables'!$G$2:$G$9</definedName>
    <definedName name="An_pla">'[1]Planning'!$D$4</definedName>
    <definedName name="Contrat">'[1]Variables'!$J$2:$J$4</definedName>
    <definedName name="Contrat_choix">'[1]Employeur'!$C$26</definedName>
    <definedName name="CP">'[1]Employeur'!$C$7</definedName>
    <definedName name="CP_date_ref">'[1]10%CP'!$A$6:$E$79</definedName>
    <definedName name="CP_ref">'[1]Paramètres financiers'!$V$11:$Y$16</definedName>
    <definedName name="date_nais">'[1]Employeur'!$C$10</definedName>
    <definedName name="Embauche">'[1]Employeur'!$C$24</definedName>
    <definedName name="Employeur">'[1]Employeur'!$C$3</definedName>
    <definedName name="Enfant">'[1]Employeur'!$C$9</definedName>
    <definedName name="Exonération">'[1]BS'!$I$19:$I$23</definedName>
    <definedName name="Fériés" localSheetId="0">#REF!</definedName>
    <definedName name="Fériés">#REF!</definedName>
    <definedName name="Impo_Avnat">'[1]BS'!$I$51</definedName>
    <definedName name="impo_IE">'[1]BS'!$I$48</definedName>
    <definedName name="Impo_indemnité">'[1]BS'!$I$54</definedName>
    <definedName name="Impo_repas">'[1]BS'!$I$49</definedName>
    <definedName name="impo_Salaire">'[1]BS'!$I$43</definedName>
    <definedName name="Impo_trajet">'[1]BS'!$I$52</definedName>
    <definedName name="Impot_gouter">'[1]BS'!$I$50</definedName>
    <definedName name="Mensu_AV">#REF!</definedName>
    <definedName name="Mois">'[1]Variables'!$H$2:$H$13</definedName>
    <definedName name="Mois_BS">'[1]Paramètres financiers'!$W$5</definedName>
    <definedName name="Mois_conv">'[1]Variables'!$E$2:$F$13</definedName>
    <definedName name="Mois_pla">'[1]Planning'!$G$4</definedName>
    <definedName name="Obs">'[1]Variables'!$A$2:$A$16</definedName>
    <definedName name="Obs_BS">'[1]Variables'!$C$4:$C$7</definedName>
    <definedName name="Paje_emploiyeur">'[1]Employeur'!$C$11</definedName>
    <definedName name="PAS">'[1]BS'!$I$57</definedName>
    <definedName name="Prénom">'[1]Employeur'!$C$4</definedName>
    <definedName name="salaire_brut">'[1]BS'!$I$29</definedName>
    <definedName name="Salaire_net">'[1]BS'!$I$40</definedName>
    <definedName name="Sem_A">'[1]Paramètres Accueil'!$A$3:$E$9</definedName>
    <definedName name="Sem_B">'[1]Paramètres Accueil'!$A$13:$E$19</definedName>
    <definedName name="Sem_C">'[1]Paramètres Accueil'!$A$23:$E$29</definedName>
    <definedName name="Sem_D">'[1]Paramètres Accueil'!$A$33:$E$39</definedName>
    <definedName name="Sem_TA">'[1]Paramètres Accueil'!$E$10</definedName>
    <definedName name="sem_TB">'[1]Paramètres Accueil'!$E$20</definedName>
    <definedName name="Sem_TC">'[1]Paramètres Accueil'!$E$30</definedName>
    <definedName name="T_AR">'[1]Paramètres financiers'!$B$32</definedName>
    <definedName name="Tab_finance1">#REF!</definedName>
    <definedName name="Tab_PAS">#REF!</definedName>
    <definedName name="TC">'[1]Employeur'!$C$25</definedName>
    <definedName name="Tolérance">'[1]Variables'!$I$2</definedName>
    <definedName name="Type_contrat">'[1]Variables'!$C$2:$C$3</definedName>
    <definedName name="Ville">'[1]Employeur'!$C$8</definedName>
    <definedName name="_xlnm.Print_Area" localSheetId="0">'Régularisation'!$A$1:$D$47</definedName>
  </definedNames>
  <calcPr fullCalcOnLoad="1"/>
</workbook>
</file>

<file path=xl/sharedStrings.xml><?xml version="1.0" encoding="utf-8"?>
<sst xmlns="http://schemas.openxmlformats.org/spreadsheetml/2006/main" count="21" uniqueCount="20">
  <si>
    <t>Employeur :</t>
  </si>
  <si>
    <t>Enfant :</t>
  </si>
  <si>
    <t>Année</t>
  </si>
  <si>
    <t>Mois</t>
  </si>
  <si>
    <t>Indemnité de rupture</t>
  </si>
  <si>
    <t>xxxxxxxxxxxxxxx</t>
  </si>
  <si>
    <t>Date embauche</t>
  </si>
  <si>
    <t>Salaires BRUT</t>
  </si>
  <si>
    <t>(Article 122-1  Convention Collective Nationale 2022 )</t>
  </si>
  <si>
    <t>Ancienneté</t>
  </si>
  <si>
    <t>Date  lettre de rupture</t>
  </si>
  <si>
    <t>Saisir nom employeur et enfant</t>
  </si>
  <si>
    <t>Saisir date embauche format jj/mm/aa</t>
  </si>
  <si>
    <t>Saisir date Lettre AR ou remise en main propre format jj/mm/aa</t>
  </si>
  <si>
    <t>Pour imprimer filtrer les salaires brut pour ne pas avoir des lignes vides</t>
  </si>
  <si>
    <t>Le tableau porte sur 3 ans (36 mois) les cellule sont protégées sur les formules</t>
  </si>
  <si>
    <t>Ancienneté 9 mois minimum</t>
  </si>
  <si>
    <t>Salaires bruts cumulés</t>
  </si>
  <si>
    <t>Montant  total des salaires bruts perçus</t>
  </si>
  <si>
    <r>
      <t>Indemnité 1/80</t>
    </r>
    <r>
      <rPr>
        <vertAlign val="superscript"/>
        <sz val="12"/>
        <color indexed="8"/>
        <rFont val="Calibri"/>
        <family val="2"/>
      </rPr>
      <t>e</t>
    </r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</si>
</sst>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_(&quot;€&quot;* #,##0.00_);_(&quot;€&quot;* \(#,##0.00\);_(&quot;€&quot;* &quot;-&quot;??_);_(@_)"/>
    <numFmt numFmtId="166" formatCode="_-* #,##0.00\ [$€-40C]_-;\-* #,##0.00\ [$€-40C]_-;_-* &quot;-&quot;??\ [$€-40C]_-;_-@_-"/>
    <numFmt numFmtId="167" formatCode="0.00&quot; h&quot;"/>
    <numFmt numFmtId="168" formatCode="mmmm"/>
    <numFmt numFmtId="169" formatCode="0&quot; mois&quot;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20"/>
      <color indexed="8"/>
      <name val="Times New Roman"/>
      <family val="1"/>
    </font>
    <font>
      <sz val="10"/>
      <name val="Arial"/>
      <family val="2"/>
    </font>
    <font>
      <sz val="10"/>
      <color indexed="23"/>
      <name val="Arial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1"/>
      <color indexed="8"/>
      <name val="Times New Roman"/>
      <family val="2"/>
    </font>
    <font>
      <i/>
      <sz val="12"/>
      <color indexed="8"/>
      <name val="Calibri"/>
      <family val="2"/>
    </font>
    <font>
      <sz val="12"/>
      <color indexed="8"/>
      <name val="Times New Roman"/>
      <family val="1"/>
    </font>
    <font>
      <sz val="12"/>
      <name val="Calibri"/>
      <family val="2"/>
    </font>
    <font>
      <sz val="12"/>
      <name val="Cambria"/>
      <family val="1"/>
    </font>
    <font>
      <b/>
      <sz val="12"/>
      <color indexed="10"/>
      <name val="Calibri"/>
      <family val="2"/>
    </font>
    <font>
      <b/>
      <sz val="14"/>
      <color indexed="10"/>
      <name val="Calibri"/>
      <family val="2"/>
    </font>
    <font>
      <i/>
      <sz val="10"/>
      <color indexed="8"/>
      <name val="Calibri"/>
      <family val="2"/>
    </font>
    <font>
      <vertAlign val="superscript"/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theme="1"/>
      <name val="Times New Roman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sz val="12"/>
      <color rgb="FF000000"/>
      <name val="Calibri"/>
      <family val="2"/>
    </font>
    <font>
      <sz val="12"/>
      <color theme="1"/>
      <name val="Times New Roman"/>
      <family val="1"/>
    </font>
    <font>
      <i/>
      <sz val="12"/>
      <color theme="1"/>
      <name val="Calibri"/>
      <family val="2"/>
    </font>
    <font>
      <b/>
      <sz val="14"/>
      <color rgb="FFFF0000"/>
      <name val="Calibri"/>
      <family val="2"/>
    </font>
    <font>
      <b/>
      <sz val="12"/>
      <color rgb="FFFF0000"/>
      <name val="Calibri"/>
      <family val="2"/>
    </font>
    <font>
      <i/>
      <sz val="10"/>
      <color theme="1"/>
      <name val="Calibri"/>
      <family val="2"/>
    </font>
    <font>
      <sz val="20"/>
      <color theme="1"/>
      <name val="Times New Roman"/>
      <family val="1"/>
    </font>
    <font>
      <sz val="10"/>
      <color theme="1" tint="0.34999001026153564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349979996681213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0" borderId="2" applyNumberFormat="0" applyFill="0" applyAlignment="0" applyProtection="0"/>
    <xf numFmtId="0" fontId="0" fillId="27" borderId="3" applyNumberFormat="0" applyFont="0" applyAlignment="0" applyProtection="0"/>
    <xf numFmtId="0" fontId="36" fillId="28" borderId="1" applyNumberFormat="0" applyAlignment="0" applyProtection="0"/>
    <xf numFmtId="0" fontId="37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8" fillId="30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26" borderId="4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2" borderId="9" applyNumberFormat="0" applyAlignment="0" applyProtection="0"/>
  </cellStyleXfs>
  <cellXfs count="38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49" fillId="0" borderId="0" xfId="0" applyFont="1" applyAlignment="1">
      <alignment horizontal="left"/>
    </xf>
    <xf numFmtId="166" fontId="0" fillId="0" borderId="0" xfId="0" applyNumberFormat="1" applyAlignment="1">
      <alignment/>
    </xf>
    <xf numFmtId="0" fontId="50" fillId="0" borderId="0" xfId="0" applyFont="1" applyFill="1" applyAlignment="1">
      <alignment horizontal="center"/>
    </xf>
    <xf numFmtId="166" fontId="51" fillId="0" borderId="0" xfId="47" applyNumberFormat="1" applyFont="1" applyFill="1" applyAlignment="1">
      <alignment/>
    </xf>
    <xf numFmtId="0" fontId="0" fillId="0" borderId="0" xfId="0" applyAlignment="1">
      <alignment horizontal="center"/>
    </xf>
    <xf numFmtId="168" fontId="50" fillId="0" borderId="0" xfId="0" applyNumberFormat="1" applyFont="1" applyFill="1" applyBorder="1" applyAlignment="1">
      <alignment horizontal="center" vertical="top"/>
    </xf>
    <xf numFmtId="0" fontId="50" fillId="33" borderId="0" xfId="0" applyFont="1" applyFill="1" applyAlignment="1">
      <alignment horizontal="center"/>
    </xf>
    <xf numFmtId="164" fontId="50" fillId="0" borderId="0" xfId="0" applyNumberFormat="1" applyFont="1" applyFill="1" applyBorder="1" applyAlignment="1" applyProtection="1">
      <alignment/>
      <protection locked="0"/>
    </xf>
    <xf numFmtId="0" fontId="49" fillId="0" borderId="0" xfId="0" applyFont="1" applyAlignment="1" applyProtection="1">
      <alignment horizontal="left"/>
      <protection locked="0"/>
    </xf>
    <xf numFmtId="0" fontId="49" fillId="0" borderId="0" xfId="0" applyFont="1" applyAlignment="1" applyProtection="1">
      <alignment/>
      <protection locked="0"/>
    </xf>
    <xf numFmtId="0" fontId="52" fillId="0" borderId="0" xfId="52" applyFont="1" applyAlignment="1" applyProtection="1">
      <alignment horizontal="left" vertical="center" wrapText="1"/>
      <protection/>
    </xf>
    <xf numFmtId="0" fontId="52" fillId="0" borderId="0" xfId="52" applyFont="1" applyAlignment="1" applyProtection="1">
      <alignment horizontal="right" vertical="center" wrapText="1"/>
      <protection/>
    </xf>
    <xf numFmtId="0" fontId="50" fillId="0" borderId="0" xfId="0" applyFont="1" applyAlignment="1">
      <alignment vertical="center"/>
    </xf>
    <xf numFmtId="0" fontId="50" fillId="0" borderId="0" xfId="0" applyFont="1" applyAlignment="1">
      <alignment/>
    </xf>
    <xf numFmtId="0" fontId="53" fillId="0" borderId="0" xfId="0" applyFont="1" applyAlignment="1">
      <alignment horizontal="left" indent="1"/>
    </xf>
    <xf numFmtId="0" fontId="50" fillId="0" borderId="0" xfId="0" applyFont="1" applyAlignment="1">
      <alignment horizontal="left" indent="1"/>
    </xf>
    <xf numFmtId="166" fontId="50" fillId="0" borderId="0" xfId="0" applyNumberFormat="1" applyFont="1" applyAlignment="1">
      <alignment/>
    </xf>
    <xf numFmtId="0" fontId="53" fillId="0" borderId="0" xfId="0" applyFont="1" applyAlignment="1">
      <alignment horizontal="left"/>
    </xf>
    <xf numFmtId="167" fontId="50" fillId="0" borderId="0" xfId="0" applyNumberFormat="1" applyFont="1" applyAlignment="1">
      <alignment/>
    </xf>
    <xf numFmtId="167" fontId="53" fillId="0" borderId="0" xfId="0" applyNumberFormat="1" applyFont="1" applyAlignment="1">
      <alignment/>
    </xf>
    <xf numFmtId="0" fontId="50" fillId="0" borderId="0" xfId="0" applyFont="1" applyAlignment="1">
      <alignment vertical="center" wrapText="1"/>
    </xf>
    <xf numFmtId="0" fontId="50" fillId="33" borderId="0" xfId="0" applyFont="1" applyFill="1" applyAlignment="1">
      <alignment horizontal="left"/>
    </xf>
    <xf numFmtId="166" fontId="50" fillId="33" borderId="0" xfId="0" applyNumberFormat="1" applyFont="1" applyFill="1" applyAlignment="1">
      <alignment/>
    </xf>
    <xf numFmtId="166" fontId="50" fillId="33" borderId="0" xfId="47" applyNumberFormat="1" applyFont="1" applyFill="1" applyAlignment="1">
      <alignment/>
    </xf>
    <xf numFmtId="0" fontId="10" fillId="33" borderId="0" xfId="0" applyFont="1" applyFill="1" applyAlignment="1">
      <alignment horizontal="center" vertical="center" wrapText="1"/>
    </xf>
    <xf numFmtId="0" fontId="11" fillId="33" borderId="0" xfId="0" applyFont="1" applyFill="1" applyAlignment="1">
      <alignment horizontal="center" vertical="center" wrapText="1"/>
    </xf>
    <xf numFmtId="166" fontId="54" fillId="33" borderId="0" xfId="0" applyNumberFormat="1" applyFont="1" applyFill="1" applyAlignment="1">
      <alignment horizontal="right"/>
    </xf>
    <xf numFmtId="14" fontId="50" fillId="0" borderId="0" xfId="0" applyNumberFormat="1" applyFont="1" applyAlignment="1" applyProtection="1">
      <alignment horizontal="right"/>
      <protection locked="0"/>
    </xf>
    <xf numFmtId="169" fontId="49" fillId="0" borderId="0" xfId="0" applyNumberFormat="1" applyFont="1" applyAlignment="1">
      <alignment/>
    </xf>
    <xf numFmtId="0" fontId="55" fillId="0" borderId="0" xfId="0" applyFont="1" applyAlignment="1">
      <alignment horizontal="right"/>
    </xf>
    <xf numFmtId="14" fontId="50" fillId="0" borderId="0" xfId="0" applyNumberFormat="1" applyFont="1" applyAlignment="1" applyProtection="1">
      <alignment vertical="center"/>
      <protection locked="0"/>
    </xf>
    <xf numFmtId="0" fontId="50" fillId="0" borderId="0" xfId="0" applyFont="1" applyAlignment="1">
      <alignment horizontal="left" vertical="center" indent="1"/>
    </xf>
    <xf numFmtId="0" fontId="56" fillId="0" borderId="0" xfId="0" applyFont="1" applyAlignment="1">
      <alignment/>
    </xf>
    <xf numFmtId="0" fontId="56" fillId="0" borderId="0" xfId="0" applyFont="1" applyAlignment="1">
      <alignment vertical="center"/>
    </xf>
    <xf numFmtId="0" fontId="57" fillId="0" borderId="0" xfId="52" applyFont="1" applyAlignment="1" applyProtection="1">
      <alignment horizontal="center" vertical="top"/>
      <protection/>
    </xf>
    <xf numFmtId="0" fontId="58" fillId="0" borderId="0" xfId="51" applyFont="1" applyAlignment="1">
      <alignment horizontal="center" vertical="center"/>
      <protection/>
    </xf>
  </cellXfs>
  <cellStyles count="52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Monétaire 2" xfId="49"/>
    <cellStyle name="Neutre" xfId="50"/>
    <cellStyle name="Normal 2" xfId="51"/>
    <cellStyle name="Normal 3" xfId="52"/>
    <cellStyle name="Normal 6" xfId="53"/>
    <cellStyle name="Percent" xfId="54"/>
    <cellStyle name="Pourcentage 2" xfId="55"/>
    <cellStyle name="Satisfaisant" xfId="56"/>
    <cellStyle name="Sortie" xfId="57"/>
    <cellStyle name="Texte explicatif" xfId="58"/>
    <cellStyle name="Titre" xfId="59"/>
    <cellStyle name="Titre 1" xfId="60"/>
    <cellStyle name="Titre 2" xfId="61"/>
    <cellStyle name="Titre 3" xfId="62"/>
    <cellStyle name="Titre 4" xfId="63"/>
    <cellStyle name="Total" xfId="64"/>
    <cellStyle name="Vérification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ulien\Documents\V&#233;ronique\AssMat\Contrat\Max\BS_new2020_tom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ulien\AppData\Roaming\Microsoft\Excel\BS_Tom_v2020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ramètres Accueil"/>
      <sheetName val="Variables"/>
      <sheetName val="Paramètres financiers"/>
      <sheetName val="Mensualisation"/>
      <sheetName val="ICCP"/>
      <sheetName val="ICP"/>
      <sheetName val="10%CP"/>
      <sheetName val="Rupture"/>
      <sheetName val="Régularisation"/>
      <sheetName val="Impots"/>
      <sheetName val="BS (cumul)"/>
      <sheetName val="Cumul"/>
      <sheetName val="BS"/>
      <sheetName val="Planning"/>
      <sheetName val="Employeur"/>
      <sheetName val="Feuil1"/>
      <sheetName val="BS_new2020_tom"/>
    </sheetNames>
    <sheetDataSet>
      <sheetData sheetId="0">
        <row r="3">
          <cell r="A3">
            <v>1</v>
          </cell>
          <cell r="B3" t="str">
            <v>Dimanche</v>
          </cell>
          <cell r="E3">
            <v>0</v>
          </cell>
        </row>
        <row r="4">
          <cell r="A4">
            <v>2</v>
          </cell>
          <cell r="B4" t="str">
            <v>Lundi</v>
          </cell>
          <cell r="C4">
            <v>0.34375</v>
          </cell>
          <cell r="D4">
            <v>0.7291666666666666</v>
          </cell>
          <cell r="E4">
            <v>9.25</v>
          </cell>
        </row>
        <row r="5">
          <cell r="A5">
            <v>3</v>
          </cell>
          <cell r="B5" t="str">
            <v>Mardi</v>
          </cell>
          <cell r="C5">
            <v>0.34375</v>
          </cell>
          <cell r="D5">
            <v>0.7291666666666666</v>
          </cell>
          <cell r="E5">
            <v>9.25</v>
          </cell>
        </row>
        <row r="6">
          <cell r="A6">
            <v>4</v>
          </cell>
          <cell r="B6" t="str">
            <v>Mercredi</v>
          </cell>
          <cell r="C6">
            <v>0.34375</v>
          </cell>
          <cell r="D6">
            <v>0.7291666666666666</v>
          </cell>
          <cell r="E6">
            <v>9.25</v>
          </cell>
        </row>
        <row r="7">
          <cell r="A7">
            <v>5</v>
          </cell>
          <cell r="B7" t="str">
            <v>Jeudi</v>
          </cell>
          <cell r="C7">
            <v>0.34375</v>
          </cell>
          <cell r="D7">
            <v>0.7291666666666666</v>
          </cell>
          <cell r="E7">
            <v>9.25</v>
          </cell>
        </row>
        <row r="8">
          <cell r="A8">
            <v>6</v>
          </cell>
          <cell r="B8" t="str">
            <v>Vendredi</v>
          </cell>
          <cell r="C8">
            <v>0.34375</v>
          </cell>
          <cell r="D8">
            <v>0.7083333333333334</v>
          </cell>
          <cell r="E8">
            <v>8.75</v>
          </cell>
        </row>
        <row r="9">
          <cell r="A9">
            <v>7</v>
          </cell>
          <cell r="B9" t="str">
            <v>Samedi</v>
          </cell>
          <cell r="E9">
            <v>0</v>
          </cell>
        </row>
        <row r="10">
          <cell r="E10">
            <v>45.75</v>
          </cell>
        </row>
        <row r="13">
          <cell r="A13">
            <v>1</v>
          </cell>
          <cell r="B13" t="str">
            <v>Dimanche</v>
          </cell>
          <cell r="E13">
            <v>0</v>
          </cell>
        </row>
        <row r="14">
          <cell r="A14">
            <v>2</v>
          </cell>
          <cell r="B14" t="str">
            <v>Lundi</v>
          </cell>
          <cell r="E14">
            <v>0</v>
          </cell>
        </row>
        <row r="15">
          <cell r="A15">
            <v>3</v>
          </cell>
          <cell r="B15" t="str">
            <v>Mardi</v>
          </cell>
          <cell r="E15">
            <v>0</v>
          </cell>
        </row>
        <row r="16">
          <cell r="A16">
            <v>4</v>
          </cell>
          <cell r="B16" t="str">
            <v>Mercredi</v>
          </cell>
          <cell r="C16">
            <v>0.34375</v>
          </cell>
          <cell r="D16">
            <v>0.7291666666666666</v>
          </cell>
          <cell r="E16">
            <v>9.25</v>
          </cell>
        </row>
        <row r="17">
          <cell r="A17">
            <v>5</v>
          </cell>
          <cell r="B17" t="str">
            <v>Jeudi</v>
          </cell>
          <cell r="E17">
            <v>0</v>
          </cell>
        </row>
        <row r="18">
          <cell r="A18">
            <v>6</v>
          </cell>
          <cell r="B18" t="str">
            <v>Vendredi</v>
          </cell>
          <cell r="E18">
            <v>0</v>
          </cell>
        </row>
        <row r="19">
          <cell r="A19">
            <v>7</v>
          </cell>
          <cell r="B19" t="str">
            <v>Samedi</v>
          </cell>
          <cell r="E19">
            <v>0</v>
          </cell>
        </row>
        <row r="20">
          <cell r="E20">
            <v>9.25</v>
          </cell>
        </row>
        <row r="23">
          <cell r="A23">
            <v>1</v>
          </cell>
          <cell r="B23" t="str">
            <v>Dimanche</v>
          </cell>
          <cell r="E23">
            <v>0</v>
          </cell>
        </row>
        <row r="24">
          <cell r="A24">
            <v>2</v>
          </cell>
          <cell r="B24" t="str">
            <v>Lundi</v>
          </cell>
          <cell r="E24">
            <v>0</v>
          </cell>
        </row>
        <row r="25">
          <cell r="A25">
            <v>3</v>
          </cell>
          <cell r="B25" t="str">
            <v>Mardi</v>
          </cell>
          <cell r="E25">
            <v>0</v>
          </cell>
        </row>
        <row r="26">
          <cell r="A26">
            <v>4</v>
          </cell>
          <cell r="B26" t="str">
            <v>Mercredi</v>
          </cell>
          <cell r="E26">
            <v>0</v>
          </cell>
        </row>
        <row r="27">
          <cell r="A27">
            <v>5</v>
          </cell>
          <cell r="B27" t="str">
            <v>Jeudi</v>
          </cell>
          <cell r="E27">
            <v>0</v>
          </cell>
        </row>
        <row r="28">
          <cell r="A28">
            <v>6</v>
          </cell>
          <cell r="B28" t="str">
            <v>Vendredi</v>
          </cell>
          <cell r="E28">
            <v>0</v>
          </cell>
        </row>
        <row r="29">
          <cell r="A29">
            <v>7</v>
          </cell>
          <cell r="B29" t="str">
            <v>Samedi</v>
          </cell>
          <cell r="E29">
            <v>0</v>
          </cell>
        </row>
        <row r="30">
          <cell r="E30">
            <v>0</v>
          </cell>
        </row>
        <row r="33">
          <cell r="A33">
            <v>1</v>
          </cell>
          <cell r="B33" t="str">
            <v>Dimanche</v>
          </cell>
          <cell r="E33">
            <v>0</v>
          </cell>
        </row>
        <row r="34">
          <cell r="A34">
            <v>2</v>
          </cell>
          <cell r="B34" t="str">
            <v>Lundi</v>
          </cell>
          <cell r="E34">
            <v>0</v>
          </cell>
        </row>
        <row r="35">
          <cell r="A35">
            <v>3</v>
          </cell>
          <cell r="B35" t="str">
            <v>Mardi</v>
          </cell>
          <cell r="E35">
            <v>0</v>
          </cell>
        </row>
        <row r="36">
          <cell r="A36">
            <v>4</v>
          </cell>
          <cell r="B36" t="str">
            <v>Mercredi</v>
          </cell>
          <cell r="E36">
            <v>0</v>
          </cell>
        </row>
        <row r="37">
          <cell r="A37">
            <v>5</v>
          </cell>
          <cell r="B37" t="str">
            <v>Jeudi</v>
          </cell>
          <cell r="E37">
            <v>0</v>
          </cell>
        </row>
        <row r="38">
          <cell r="A38">
            <v>6</v>
          </cell>
          <cell r="B38" t="str">
            <v>Vendredi</v>
          </cell>
          <cell r="E38">
            <v>0</v>
          </cell>
        </row>
        <row r="39">
          <cell r="A39">
            <v>7</v>
          </cell>
          <cell r="B39" t="str">
            <v>Samedi</v>
          </cell>
          <cell r="E39">
            <v>0</v>
          </cell>
        </row>
      </sheetData>
      <sheetData sheetId="1">
        <row r="2">
          <cell r="A2" t="str">
            <v>Abs. justifiée enfant</v>
          </cell>
          <cell r="C2" t="str">
            <v>Année complète</v>
          </cell>
          <cell r="E2" t="str">
            <v>Août</v>
          </cell>
          <cell r="F2">
            <v>8</v>
          </cell>
          <cell r="G2">
            <v>2018</v>
          </cell>
          <cell r="H2" t="str">
            <v>Janvier</v>
          </cell>
          <cell r="I2">
            <v>0</v>
          </cell>
          <cell r="J2" t="str">
            <v>CDI</v>
          </cell>
        </row>
        <row r="3">
          <cell r="A3" t="str">
            <v>Abs. Non justifiée</v>
          </cell>
          <cell r="C3" t="str">
            <v>Année incomplète</v>
          </cell>
          <cell r="E3" t="str">
            <v>Avril</v>
          </cell>
          <cell r="F3">
            <v>4</v>
          </cell>
          <cell r="G3">
            <v>2019</v>
          </cell>
          <cell r="H3" t="str">
            <v>Février</v>
          </cell>
          <cell r="J3" t="str">
            <v>CDD</v>
          </cell>
        </row>
        <row r="4">
          <cell r="A4" t="str">
            <v>Absence Assmat</v>
          </cell>
          <cell r="C4" t="str">
            <v>Abs. justifiée enfant</v>
          </cell>
          <cell r="E4" t="str">
            <v>Décembre</v>
          </cell>
          <cell r="F4">
            <v>12</v>
          </cell>
          <cell r="G4">
            <v>2020</v>
          </cell>
          <cell r="H4" t="str">
            <v>Mars</v>
          </cell>
          <cell r="J4" t="str">
            <v>Occasionnel</v>
          </cell>
        </row>
        <row r="5">
          <cell r="A5" t="str">
            <v>Absences prog.</v>
          </cell>
          <cell r="C5" t="str">
            <v>Absence Assmat</v>
          </cell>
          <cell r="E5" t="str">
            <v>Février</v>
          </cell>
          <cell r="F5">
            <v>2</v>
          </cell>
          <cell r="G5">
            <v>2021</v>
          </cell>
          <cell r="H5" t="str">
            <v>Avril</v>
          </cell>
        </row>
        <row r="6">
          <cell r="A6" t="str">
            <v>Adaptation</v>
          </cell>
          <cell r="C6" t="str">
            <v>Congés sans solde</v>
          </cell>
          <cell r="E6" t="str">
            <v>Janvier</v>
          </cell>
          <cell r="F6">
            <v>1</v>
          </cell>
          <cell r="G6">
            <v>2022</v>
          </cell>
          <cell r="H6" t="str">
            <v>Mai</v>
          </cell>
        </row>
        <row r="7">
          <cell r="A7" t="str">
            <v>Congé de formation</v>
          </cell>
          <cell r="C7" t="str">
            <v>Rupture anticipée</v>
          </cell>
          <cell r="E7" t="str">
            <v>Juillet</v>
          </cell>
          <cell r="F7">
            <v>7</v>
          </cell>
          <cell r="G7">
            <v>2023</v>
          </cell>
          <cell r="H7" t="str">
            <v>Juin</v>
          </cell>
        </row>
        <row r="8">
          <cell r="A8" t="str">
            <v>Congé non acquis</v>
          </cell>
          <cell r="E8" t="str">
            <v>Juin</v>
          </cell>
          <cell r="F8">
            <v>6</v>
          </cell>
          <cell r="G8">
            <v>2024</v>
          </cell>
          <cell r="H8" t="str">
            <v>Juillet</v>
          </cell>
        </row>
        <row r="9">
          <cell r="A9" t="str">
            <v>Congé sans solde</v>
          </cell>
          <cell r="E9" t="str">
            <v>Mai</v>
          </cell>
          <cell r="F9">
            <v>5</v>
          </cell>
          <cell r="G9">
            <v>2025</v>
          </cell>
          <cell r="H9" t="str">
            <v>Août</v>
          </cell>
        </row>
        <row r="10">
          <cell r="A10" t="str">
            <v>Congés payés</v>
          </cell>
          <cell r="E10" t="str">
            <v>Mars</v>
          </cell>
          <cell r="F10">
            <v>3</v>
          </cell>
          <cell r="H10" t="str">
            <v>Septembre</v>
          </cell>
        </row>
        <row r="11">
          <cell r="A11" t="str">
            <v>Congés payés (férié)</v>
          </cell>
          <cell r="E11" t="str">
            <v>Novembre</v>
          </cell>
          <cell r="F11">
            <v>11</v>
          </cell>
          <cell r="H11" t="str">
            <v>Octobre</v>
          </cell>
        </row>
        <row r="12">
          <cell r="A12" t="str">
            <v>Évènements familiaux</v>
          </cell>
          <cell r="E12" t="str">
            <v>Octobre</v>
          </cell>
          <cell r="F12">
            <v>10</v>
          </cell>
          <cell r="H12" t="str">
            <v>Novembre</v>
          </cell>
        </row>
        <row r="13">
          <cell r="A13" t="str">
            <v>Hors contrat</v>
          </cell>
          <cell r="E13" t="str">
            <v>Septembre</v>
          </cell>
          <cell r="F13">
            <v>9</v>
          </cell>
          <cell r="H13" t="str">
            <v>Décembre</v>
          </cell>
        </row>
        <row r="14">
          <cell r="A14" t="str">
            <v>RTT</v>
          </cell>
        </row>
      </sheetData>
      <sheetData sheetId="2">
        <row r="5">
          <cell r="W5">
            <v>44562</v>
          </cell>
        </row>
        <row r="11">
          <cell r="V11">
            <v>43616</v>
          </cell>
          <cell r="W11" t="str">
            <v>2018-2019</v>
          </cell>
          <cell r="X11">
            <v>1</v>
          </cell>
          <cell r="Y11">
            <v>2018</v>
          </cell>
        </row>
        <row r="12">
          <cell r="V12">
            <v>43982</v>
          </cell>
          <cell r="W12" t="str">
            <v>2019-2020</v>
          </cell>
          <cell r="X12">
            <v>2</v>
          </cell>
          <cell r="Y12">
            <v>2019</v>
          </cell>
        </row>
        <row r="13">
          <cell r="V13">
            <v>44347</v>
          </cell>
          <cell r="W13" t="str">
            <v>2020-2021</v>
          </cell>
          <cell r="X13">
            <v>3</v>
          </cell>
          <cell r="Y13">
            <v>2020</v>
          </cell>
        </row>
        <row r="14">
          <cell r="V14">
            <v>44712</v>
          </cell>
          <cell r="W14" t="str">
            <v>2021-2022</v>
          </cell>
          <cell r="X14">
            <v>4</v>
          </cell>
          <cell r="Y14">
            <v>2021</v>
          </cell>
        </row>
        <row r="15">
          <cell r="V15">
            <v>45077</v>
          </cell>
          <cell r="W15" t="str">
            <v>2022-2023</v>
          </cell>
          <cell r="X15">
            <v>5</v>
          </cell>
          <cell r="Y15">
            <v>2022</v>
          </cell>
        </row>
        <row r="16">
          <cell r="V16">
            <v>45443</v>
          </cell>
          <cell r="W16" t="str">
            <v>2023-2024</v>
          </cell>
          <cell r="X16">
            <v>6</v>
          </cell>
          <cell r="Y16">
            <v>2023</v>
          </cell>
        </row>
        <row r="32">
          <cell r="B32">
            <v>5</v>
          </cell>
        </row>
      </sheetData>
      <sheetData sheetId="6">
        <row r="6">
          <cell r="A6">
            <v>43405</v>
          </cell>
          <cell r="B6">
            <v>2018</v>
          </cell>
          <cell r="C6">
            <v>11</v>
          </cell>
          <cell r="D6">
            <v>167.98</v>
          </cell>
          <cell r="E6">
            <v>167.98</v>
          </cell>
        </row>
        <row r="7">
          <cell r="A7">
            <v>43435</v>
          </cell>
          <cell r="B7">
            <v>2018</v>
          </cell>
          <cell r="C7">
            <v>12</v>
          </cell>
          <cell r="D7">
            <v>494.33</v>
          </cell>
          <cell r="E7">
            <v>662.31</v>
          </cell>
        </row>
        <row r="8">
          <cell r="A8">
            <v>43466</v>
          </cell>
          <cell r="B8">
            <v>2019</v>
          </cell>
          <cell r="C8">
            <v>1</v>
          </cell>
          <cell r="D8">
            <v>679.06</v>
          </cell>
          <cell r="E8">
            <v>1173.3899999999999</v>
          </cell>
        </row>
        <row r="9">
          <cell r="A9">
            <v>43497</v>
          </cell>
          <cell r="B9">
            <v>2019</v>
          </cell>
          <cell r="C9">
            <v>2</v>
          </cell>
          <cell r="D9">
            <v>679.76</v>
          </cell>
          <cell r="E9">
            <v>1358.82</v>
          </cell>
        </row>
        <row r="10">
          <cell r="A10">
            <v>43525</v>
          </cell>
          <cell r="B10">
            <v>2019</v>
          </cell>
          <cell r="C10">
            <v>3</v>
          </cell>
          <cell r="D10">
            <v>680.47</v>
          </cell>
          <cell r="E10">
            <v>1360.23</v>
          </cell>
        </row>
        <row r="11">
          <cell r="A11">
            <v>43556</v>
          </cell>
          <cell r="B11">
            <v>2019</v>
          </cell>
          <cell r="C11">
            <v>4</v>
          </cell>
          <cell r="D11">
            <v>679.06</v>
          </cell>
          <cell r="E11">
            <v>1359.53</v>
          </cell>
        </row>
        <row r="12">
          <cell r="A12">
            <v>43586</v>
          </cell>
          <cell r="B12">
            <v>2019</v>
          </cell>
          <cell r="C12">
            <v>5</v>
          </cell>
          <cell r="D12">
            <v>679.16</v>
          </cell>
          <cell r="E12">
            <v>1358.2199999999998</v>
          </cell>
        </row>
        <row r="13">
          <cell r="A13">
            <v>43617</v>
          </cell>
          <cell r="B13">
            <v>2019</v>
          </cell>
          <cell r="C13">
            <v>6</v>
          </cell>
          <cell r="D13">
            <v>678.35285</v>
          </cell>
          <cell r="E13">
            <v>678.35285</v>
          </cell>
        </row>
        <row r="14">
          <cell r="A14">
            <v>43647</v>
          </cell>
          <cell r="B14">
            <v>2019</v>
          </cell>
          <cell r="C14">
            <v>7</v>
          </cell>
          <cell r="D14">
            <v>679.764125</v>
          </cell>
          <cell r="E14">
            <v>1358.116975</v>
          </cell>
        </row>
        <row r="15">
          <cell r="A15">
            <v>43678</v>
          </cell>
          <cell r="B15">
            <v>2019</v>
          </cell>
          <cell r="C15">
            <v>8</v>
          </cell>
          <cell r="D15">
            <v>494.9356637748756</v>
          </cell>
          <cell r="E15">
            <v>1174.6997887748757</v>
          </cell>
        </row>
        <row r="16">
          <cell r="A16">
            <v>43709</v>
          </cell>
          <cell r="B16">
            <v>2019</v>
          </cell>
          <cell r="C16">
            <v>9</v>
          </cell>
          <cell r="D16">
            <v>684.2331624999999</v>
          </cell>
          <cell r="E16">
            <v>1179.1688262748755</v>
          </cell>
        </row>
        <row r="17">
          <cell r="A17">
            <v>43739</v>
          </cell>
          <cell r="B17">
            <v>2019</v>
          </cell>
          <cell r="C17">
            <v>10</v>
          </cell>
          <cell r="D17">
            <v>717.6333375</v>
          </cell>
          <cell r="E17">
            <v>1401.8665</v>
          </cell>
        </row>
        <row r="18">
          <cell r="A18">
            <v>43770</v>
          </cell>
          <cell r="B18">
            <v>2019</v>
          </cell>
          <cell r="C18">
            <v>11</v>
          </cell>
          <cell r="D18">
            <v>714.5755750000001</v>
          </cell>
          <cell r="E18">
            <v>1432.2089125000002</v>
          </cell>
        </row>
        <row r="19">
          <cell r="A19">
            <v>43800</v>
          </cell>
          <cell r="B19">
            <v>2019</v>
          </cell>
          <cell r="C19">
            <v>12</v>
          </cell>
          <cell r="D19">
            <v>613.8954489596879</v>
          </cell>
          <cell r="E19">
            <v>1328.471023959688</v>
          </cell>
        </row>
        <row r="20">
          <cell r="A20">
            <v>43831</v>
          </cell>
          <cell r="B20">
            <v>2020</v>
          </cell>
          <cell r="C20">
            <v>1</v>
          </cell>
          <cell r="D20">
            <v>724.32</v>
          </cell>
          <cell r="E20">
            <v>1338.2154489596878</v>
          </cell>
        </row>
        <row r="21">
          <cell r="A21">
            <v>43862</v>
          </cell>
          <cell r="B21">
            <v>2020</v>
          </cell>
          <cell r="C21">
            <v>2</v>
          </cell>
          <cell r="D21">
            <v>723.61</v>
          </cell>
          <cell r="E21">
            <v>1447.93</v>
          </cell>
        </row>
        <row r="22">
          <cell r="A22">
            <v>43891</v>
          </cell>
          <cell r="B22">
            <v>2020</v>
          </cell>
          <cell r="C22">
            <v>3</v>
          </cell>
          <cell r="D22">
            <v>722.89</v>
          </cell>
          <cell r="E22">
            <v>1446.5</v>
          </cell>
        </row>
        <row r="23">
          <cell r="A23">
            <v>43922</v>
          </cell>
          <cell r="B23">
            <v>2020</v>
          </cell>
          <cell r="C23">
            <v>4</v>
          </cell>
          <cell r="D23">
            <v>721.46</v>
          </cell>
          <cell r="E23">
            <v>1444.35</v>
          </cell>
        </row>
        <row r="24">
          <cell r="A24">
            <v>43952</v>
          </cell>
          <cell r="B24">
            <v>2020</v>
          </cell>
          <cell r="C24">
            <v>5</v>
          </cell>
          <cell r="E24">
            <v>0</v>
          </cell>
        </row>
        <row r="25">
          <cell r="A25">
            <v>43983</v>
          </cell>
          <cell r="B25">
            <v>2020</v>
          </cell>
          <cell r="C25">
            <v>6</v>
          </cell>
          <cell r="E25">
            <v>0</v>
          </cell>
        </row>
        <row r="26">
          <cell r="A26">
            <v>44013</v>
          </cell>
          <cell r="B26">
            <v>2020</v>
          </cell>
          <cell r="C26">
            <v>7</v>
          </cell>
          <cell r="E26">
            <v>0</v>
          </cell>
        </row>
        <row r="27">
          <cell r="A27">
            <v>44044</v>
          </cell>
          <cell r="B27">
            <v>2020</v>
          </cell>
          <cell r="C27">
            <v>8</v>
          </cell>
          <cell r="E27">
            <v>0</v>
          </cell>
        </row>
        <row r="28">
          <cell r="A28">
            <v>44075</v>
          </cell>
          <cell r="B28">
            <v>2020</v>
          </cell>
          <cell r="C28">
            <v>9</v>
          </cell>
          <cell r="E28">
            <v>0</v>
          </cell>
        </row>
        <row r="29">
          <cell r="A29">
            <v>44105</v>
          </cell>
          <cell r="B29">
            <v>2020</v>
          </cell>
          <cell r="C29">
            <v>10</v>
          </cell>
          <cell r="E29">
            <v>0</v>
          </cell>
        </row>
        <row r="30">
          <cell r="A30">
            <v>44136</v>
          </cell>
          <cell r="B30">
            <v>2020</v>
          </cell>
          <cell r="C30">
            <v>11</v>
          </cell>
          <cell r="E30">
            <v>0</v>
          </cell>
        </row>
        <row r="31">
          <cell r="A31">
            <v>44166</v>
          </cell>
          <cell r="B31">
            <v>2020</v>
          </cell>
          <cell r="C31">
            <v>12</v>
          </cell>
          <cell r="E31">
            <v>0</v>
          </cell>
        </row>
        <row r="32">
          <cell r="A32">
            <v>44197</v>
          </cell>
          <cell r="B32">
            <v>2021</v>
          </cell>
          <cell r="C32">
            <v>1</v>
          </cell>
          <cell r="E32">
            <v>0</v>
          </cell>
        </row>
        <row r="33">
          <cell r="A33">
            <v>44228</v>
          </cell>
          <cell r="B33">
            <v>2021</v>
          </cell>
          <cell r="C33">
            <v>2</v>
          </cell>
          <cell r="E33">
            <v>0</v>
          </cell>
        </row>
        <row r="34">
          <cell r="A34">
            <v>44256</v>
          </cell>
          <cell r="B34">
            <v>2021</v>
          </cell>
          <cell r="C34">
            <v>3</v>
          </cell>
          <cell r="E34">
            <v>0</v>
          </cell>
        </row>
        <row r="35">
          <cell r="A35">
            <v>44287</v>
          </cell>
          <cell r="B35">
            <v>2021</v>
          </cell>
          <cell r="C35">
            <v>4</v>
          </cell>
          <cell r="E35">
            <v>0</v>
          </cell>
        </row>
        <row r="36">
          <cell r="A36">
            <v>44317</v>
          </cell>
          <cell r="B36">
            <v>2021</v>
          </cell>
          <cell r="C36">
            <v>5</v>
          </cell>
          <cell r="E36">
            <v>0</v>
          </cell>
        </row>
        <row r="37">
          <cell r="A37">
            <v>44348</v>
          </cell>
          <cell r="B37">
            <v>2021</v>
          </cell>
          <cell r="C37">
            <v>6</v>
          </cell>
          <cell r="E37">
            <v>0</v>
          </cell>
        </row>
        <row r="38">
          <cell r="A38">
            <v>44378</v>
          </cell>
          <cell r="B38">
            <v>2021</v>
          </cell>
          <cell r="C38">
            <v>7</v>
          </cell>
          <cell r="E38">
            <v>0</v>
          </cell>
        </row>
        <row r="39">
          <cell r="A39">
            <v>44409</v>
          </cell>
          <cell r="B39">
            <v>2021</v>
          </cell>
          <cell r="C39">
            <v>8</v>
          </cell>
          <cell r="E39">
            <v>0</v>
          </cell>
        </row>
        <row r="40">
          <cell r="A40">
            <v>44440</v>
          </cell>
          <cell r="B40">
            <v>2021</v>
          </cell>
          <cell r="C40">
            <v>9</v>
          </cell>
          <cell r="E40">
            <v>0</v>
          </cell>
        </row>
        <row r="41">
          <cell r="A41">
            <v>44470</v>
          </cell>
          <cell r="B41">
            <v>2021</v>
          </cell>
          <cell r="C41">
            <v>10</v>
          </cell>
          <cell r="E41">
            <v>0</v>
          </cell>
        </row>
        <row r="42">
          <cell r="A42">
            <v>44501</v>
          </cell>
          <cell r="B42">
            <v>2021</v>
          </cell>
          <cell r="C42">
            <v>11</v>
          </cell>
          <cell r="E42">
            <v>0</v>
          </cell>
        </row>
        <row r="43">
          <cell r="A43">
            <v>44531</v>
          </cell>
          <cell r="B43">
            <v>2021</v>
          </cell>
          <cell r="C43">
            <v>12</v>
          </cell>
          <cell r="E43">
            <v>0</v>
          </cell>
        </row>
        <row r="44">
          <cell r="A44">
            <v>44562</v>
          </cell>
          <cell r="B44">
            <v>2022</v>
          </cell>
          <cell r="C44">
            <v>1</v>
          </cell>
          <cell r="E44">
            <v>0</v>
          </cell>
        </row>
        <row r="45">
          <cell r="A45">
            <v>44593</v>
          </cell>
          <cell r="B45">
            <v>2022</v>
          </cell>
          <cell r="C45">
            <v>2</v>
          </cell>
          <cell r="E45">
            <v>0</v>
          </cell>
        </row>
        <row r="46">
          <cell r="A46">
            <v>44621</v>
          </cell>
          <cell r="B46">
            <v>2022</v>
          </cell>
          <cell r="C46">
            <v>3</v>
          </cell>
          <cell r="E46">
            <v>0</v>
          </cell>
        </row>
        <row r="47">
          <cell r="A47">
            <v>44652</v>
          </cell>
          <cell r="B47">
            <v>2022</v>
          </cell>
          <cell r="C47">
            <v>4</v>
          </cell>
          <cell r="E47">
            <v>0</v>
          </cell>
        </row>
        <row r="48">
          <cell r="A48">
            <v>44682</v>
          </cell>
          <cell r="B48">
            <v>2022</v>
          </cell>
          <cell r="C48">
            <v>5</v>
          </cell>
          <cell r="E48">
            <v>0</v>
          </cell>
        </row>
        <row r="49">
          <cell r="A49">
            <v>44713</v>
          </cell>
          <cell r="B49">
            <v>2022</v>
          </cell>
          <cell r="C49">
            <v>6</v>
          </cell>
          <cell r="E49">
            <v>0</v>
          </cell>
        </row>
        <row r="50">
          <cell r="A50">
            <v>44743</v>
          </cell>
          <cell r="B50">
            <v>2022</v>
          </cell>
          <cell r="C50">
            <v>7</v>
          </cell>
          <cell r="E50">
            <v>0</v>
          </cell>
        </row>
        <row r="51">
          <cell r="A51">
            <v>44774</v>
          </cell>
          <cell r="B51">
            <v>2022</v>
          </cell>
          <cell r="C51">
            <v>8</v>
          </cell>
          <cell r="E51">
            <v>0</v>
          </cell>
        </row>
        <row r="52">
          <cell r="A52">
            <v>44805</v>
          </cell>
          <cell r="B52">
            <v>2022</v>
          </cell>
          <cell r="C52">
            <v>9</v>
          </cell>
          <cell r="E52">
            <v>0</v>
          </cell>
        </row>
        <row r="53">
          <cell r="A53">
            <v>44835</v>
          </cell>
          <cell r="B53">
            <v>2022</v>
          </cell>
          <cell r="C53">
            <v>10</v>
          </cell>
          <cell r="E53">
            <v>0</v>
          </cell>
        </row>
        <row r="54">
          <cell r="A54">
            <v>44866</v>
          </cell>
          <cell r="B54">
            <v>2022</v>
          </cell>
          <cell r="C54">
            <v>11</v>
          </cell>
          <cell r="E54">
            <v>0</v>
          </cell>
        </row>
        <row r="55">
          <cell r="A55">
            <v>44896</v>
          </cell>
          <cell r="B55">
            <v>2022</v>
          </cell>
          <cell r="C55">
            <v>12</v>
          </cell>
          <cell r="E55">
            <v>0</v>
          </cell>
        </row>
        <row r="56">
          <cell r="A56">
            <v>44927</v>
          </cell>
          <cell r="B56">
            <v>2023</v>
          </cell>
          <cell r="C56">
            <v>1</v>
          </cell>
          <cell r="E56">
            <v>0</v>
          </cell>
        </row>
        <row r="57">
          <cell r="A57">
            <v>44958</v>
          </cell>
          <cell r="B57">
            <v>2023</v>
          </cell>
          <cell r="C57">
            <v>2</v>
          </cell>
          <cell r="E57">
            <v>0</v>
          </cell>
        </row>
        <row r="58">
          <cell r="A58">
            <v>44986</v>
          </cell>
          <cell r="B58">
            <v>2023</v>
          </cell>
          <cell r="C58">
            <v>3</v>
          </cell>
          <cell r="E58">
            <v>0</v>
          </cell>
        </row>
        <row r="59">
          <cell r="A59">
            <v>45017</v>
          </cell>
          <cell r="B59">
            <v>2023</v>
          </cell>
          <cell r="C59">
            <v>4</v>
          </cell>
          <cell r="E59">
            <v>0</v>
          </cell>
        </row>
        <row r="60">
          <cell r="A60">
            <v>45047</v>
          </cell>
          <cell r="B60">
            <v>2023</v>
          </cell>
          <cell r="C60">
            <v>5</v>
          </cell>
          <cell r="E60">
            <v>0</v>
          </cell>
        </row>
        <row r="61">
          <cell r="A61">
            <v>45078</v>
          </cell>
          <cell r="B61">
            <v>2023</v>
          </cell>
          <cell r="C61">
            <v>6</v>
          </cell>
          <cell r="E61">
            <v>0</v>
          </cell>
        </row>
        <row r="62">
          <cell r="A62">
            <v>45108</v>
          </cell>
          <cell r="B62">
            <v>2023</v>
          </cell>
          <cell r="C62">
            <v>7</v>
          </cell>
          <cell r="E62">
            <v>0</v>
          </cell>
        </row>
        <row r="63">
          <cell r="A63">
            <v>45139</v>
          </cell>
          <cell r="B63">
            <v>2023</v>
          </cell>
          <cell r="C63">
            <v>8</v>
          </cell>
          <cell r="E63">
            <v>0</v>
          </cell>
        </row>
        <row r="64">
          <cell r="A64">
            <v>45170</v>
          </cell>
          <cell r="B64">
            <v>2023</v>
          </cell>
          <cell r="C64">
            <v>9</v>
          </cell>
          <cell r="E64">
            <v>0</v>
          </cell>
        </row>
        <row r="65">
          <cell r="A65">
            <v>45200</v>
          </cell>
          <cell r="B65">
            <v>2023</v>
          </cell>
          <cell r="C65">
            <v>10</v>
          </cell>
          <cell r="E65">
            <v>0</v>
          </cell>
        </row>
        <row r="66">
          <cell r="A66">
            <v>45231</v>
          </cell>
          <cell r="B66">
            <v>2023</v>
          </cell>
          <cell r="C66">
            <v>11</v>
          </cell>
          <cell r="E66">
            <v>0</v>
          </cell>
        </row>
        <row r="67">
          <cell r="A67">
            <v>45261</v>
          </cell>
          <cell r="B67">
            <v>2023</v>
          </cell>
          <cell r="C67">
            <v>12</v>
          </cell>
          <cell r="E67">
            <v>0</v>
          </cell>
        </row>
        <row r="68">
          <cell r="A68">
            <v>45292</v>
          </cell>
          <cell r="B68">
            <v>2024</v>
          </cell>
          <cell r="C68">
            <v>1</v>
          </cell>
          <cell r="E68">
            <v>0</v>
          </cell>
        </row>
        <row r="69">
          <cell r="A69">
            <v>45323</v>
          </cell>
          <cell r="B69">
            <v>2024</v>
          </cell>
          <cell r="C69">
            <v>2</v>
          </cell>
          <cell r="E69">
            <v>0</v>
          </cell>
        </row>
        <row r="70">
          <cell r="A70">
            <v>45352</v>
          </cell>
          <cell r="B70">
            <v>2024</v>
          </cell>
          <cell r="C70">
            <v>3</v>
          </cell>
          <cell r="E70">
            <v>0</v>
          </cell>
        </row>
        <row r="71">
          <cell r="A71">
            <v>45383</v>
          </cell>
          <cell r="B71">
            <v>2024</v>
          </cell>
          <cell r="C71">
            <v>4</v>
          </cell>
          <cell r="E71">
            <v>0</v>
          </cell>
        </row>
        <row r="72">
          <cell r="A72">
            <v>45413</v>
          </cell>
          <cell r="B72">
            <v>2024</v>
          </cell>
          <cell r="C72">
            <v>5</v>
          </cell>
          <cell r="E72">
            <v>0</v>
          </cell>
        </row>
        <row r="73">
          <cell r="A73">
            <v>45444</v>
          </cell>
          <cell r="B73">
            <v>2024</v>
          </cell>
          <cell r="C73">
            <v>6</v>
          </cell>
          <cell r="E73">
            <v>0</v>
          </cell>
        </row>
        <row r="74">
          <cell r="A74">
            <v>45474</v>
          </cell>
          <cell r="B74">
            <v>2024</v>
          </cell>
          <cell r="C74">
            <v>7</v>
          </cell>
          <cell r="E74">
            <v>0</v>
          </cell>
        </row>
        <row r="75">
          <cell r="A75">
            <v>45505</v>
          </cell>
          <cell r="B75">
            <v>2024</v>
          </cell>
          <cell r="C75">
            <v>8</v>
          </cell>
          <cell r="E75">
            <v>0</v>
          </cell>
        </row>
        <row r="76">
          <cell r="A76">
            <v>45536</v>
          </cell>
          <cell r="B76">
            <v>2024</v>
          </cell>
          <cell r="C76">
            <v>9</v>
          </cell>
          <cell r="E76">
            <v>0</v>
          </cell>
        </row>
        <row r="77">
          <cell r="A77">
            <v>45566</v>
          </cell>
          <cell r="B77">
            <v>2024</v>
          </cell>
          <cell r="C77">
            <v>10</v>
          </cell>
          <cell r="E77">
            <v>0</v>
          </cell>
        </row>
        <row r="78">
          <cell r="A78">
            <v>45597</v>
          </cell>
          <cell r="B78">
            <v>2024</v>
          </cell>
          <cell r="C78">
            <v>11</v>
          </cell>
          <cell r="E78">
            <v>0</v>
          </cell>
        </row>
        <row r="79">
          <cell r="A79">
            <v>45627</v>
          </cell>
          <cell r="B79">
            <v>2024</v>
          </cell>
          <cell r="C79">
            <v>12</v>
          </cell>
          <cell r="E79">
            <v>0</v>
          </cell>
        </row>
      </sheetData>
      <sheetData sheetId="12">
        <row r="19">
          <cell r="I19">
            <v>9.92075</v>
          </cell>
        </row>
        <row r="20">
          <cell r="I20">
            <v>2.9762250000000003</v>
          </cell>
        </row>
        <row r="22">
          <cell r="I22">
            <v>0</v>
          </cell>
        </row>
        <row r="23">
          <cell r="I23">
            <v>0</v>
          </cell>
        </row>
        <row r="29">
          <cell r="I29">
            <v>754.9691</v>
          </cell>
        </row>
        <row r="40">
          <cell r="I40">
            <v>591.23</v>
          </cell>
        </row>
        <row r="43">
          <cell r="I43">
            <v>600.7047289815</v>
          </cell>
        </row>
        <row r="48">
          <cell r="I48">
            <v>68.2</v>
          </cell>
        </row>
        <row r="49">
          <cell r="I49">
            <v>54.050000000000004</v>
          </cell>
        </row>
        <row r="50">
          <cell r="I50">
            <v>26.45</v>
          </cell>
        </row>
        <row r="51">
          <cell r="I51">
            <v>0</v>
          </cell>
        </row>
        <row r="52">
          <cell r="I52">
            <v>0</v>
          </cell>
        </row>
        <row r="54">
          <cell r="I54">
            <v>148.7</v>
          </cell>
        </row>
        <row r="57">
          <cell r="I57">
            <v>0</v>
          </cell>
        </row>
      </sheetData>
      <sheetData sheetId="13">
        <row r="4">
          <cell r="D4">
            <v>2022</v>
          </cell>
          <cell r="G4" t="str">
            <v>Janvier</v>
          </cell>
        </row>
      </sheetData>
      <sheetData sheetId="14">
        <row r="3">
          <cell r="C3" t="str">
            <v>GAUFICHON</v>
          </cell>
        </row>
        <row r="4">
          <cell r="C4" t="str">
            <v>Alice</v>
          </cell>
        </row>
        <row r="5">
          <cell r="C5" t="str">
            <v>91, rue de la Mothe</v>
          </cell>
        </row>
        <row r="6">
          <cell r="C6" t="str">
            <v>-</v>
          </cell>
        </row>
        <row r="7">
          <cell r="C7">
            <v>79400</v>
          </cell>
        </row>
        <row r="8">
          <cell r="C8" t="str">
            <v>Nanteuil</v>
          </cell>
        </row>
        <row r="9">
          <cell r="C9" t="str">
            <v>Tom</v>
          </cell>
        </row>
        <row r="10">
          <cell r="C10">
            <v>43641</v>
          </cell>
        </row>
        <row r="11">
          <cell r="C11" t="str">
            <v>Y3149670680000</v>
          </cell>
        </row>
        <row r="24">
          <cell r="C24">
            <v>43405</v>
          </cell>
        </row>
        <row r="25">
          <cell r="C25" t="str">
            <v>Année complète</v>
          </cell>
        </row>
        <row r="26">
          <cell r="C26" t="str">
            <v>CDI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lanning"/>
      <sheetName val="BS"/>
      <sheetName val="Cumul"/>
      <sheetName val="Régularisation"/>
      <sheetName val="Rupture"/>
      <sheetName val="Impots"/>
      <sheetName val="10% CP"/>
      <sheetName val="ICCP"/>
      <sheetName val="ICP"/>
      <sheetName val="Employeur"/>
      <sheetName val="Paramètres"/>
      <sheetName val="Feuil1"/>
      <sheetName val="Feuil2"/>
      <sheetName val="Impots (2019)"/>
      <sheetName val="Régularisation (2)"/>
      <sheetName val="BS_Tom_v2020"/>
    </sheetNames>
  </externalBook>
</externalLink>
</file>

<file path=xl/tables/table1.xml><?xml version="1.0" encoding="utf-8"?>
<table xmlns="http://schemas.openxmlformats.org/spreadsheetml/2006/main" id="1" name="Tableau1113" displayName="Tableau1113" ref="A11:D47" totalsRowShown="0">
  <autoFilter ref="A11:D47"/>
  <tableColumns count="4">
    <tableColumn id="1" name="Année"/>
    <tableColumn id="2" name="Mois"/>
    <tableColumn id="3" name="Salaires BRUT"/>
    <tableColumn id="6" name="Salaires bruts cumulés"/>
  </tableColumns>
  <tableStyleInfo name="TableStyleMedium15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7"/>
  <sheetViews>
    <sheetView showGridLines="0" showRowColHeaders="0" tabSelected="1" zoomScale="110" zoomScaleNormal="110" zoomScalePageLayoutView="0" workbookViewId="0" topLeftCell="A1">
      <pane ySplit="11" topLeftCell="A12" activePane="bottomLeft" state="frozen"/>
      <selection pane="topLeft" activeCell="A1" sqref="A1"/>
      <selection pane="bottomLeft" activeCell="B6" sqref="B6"/>
    </sheetView>
  </sheetViews>
  <sheetFormatPr defaultColWidth="11.421875" defaultRowHeight="15"/>
  <cols>
    <col min="1" max="1" width="23.421875" style="6" customWidth="1"/>
    <col min="2" max="2" width="15.7109375" style="6" customWidth="1"/>
    <col min="3" max="3" width="15.7109375" style="3" customWidth="1"/>
    <col min="4" max="4" width="17.28125" style="0" customWidth="1"/>
    <col min="5" max="5" width="14.28125" style="0" customWidth="1"/>
  </cols>
  <sheetData>
    <row r="1" spans="1:6" ht="26.25">
      <c r="A1" s="36" t="s">
        <v>4</v>
      </c>
      <c r="B1" s="36"/>
      <c r="C1" s="36"/>
      <c r="D1" s="36"/>
      <c r="F1" s="34" t="s">
        <v>11</v>
      </c>
    </row>
    <row r="2" spans="1:6" s="1" customFormat="1" ht="15">
      <c r="A2" s="37" t="s">
        <v>8</v>
      </c>
      <c r="B2" s="37"/>
      <c r="C2" s="37"/>
      <c r="D2" s="37"/>
      <c r="F2" s="35" t="s">
        <v>12</v>
      </c>
    </row>
    <row r="3" spans="1:6" s="14" customFormat="1" ht="15.75">
      <c r="A3" s="16" t="s">
        <v>0</v>
      </c>
      <c r="B3" s="10" t="s">
        <v>5</v>
      </c>
      <c r="C3" s="12"/>
      <c r="D3" s="13"/>
      <c r="F3" s="35" t="s">
        <v>13</v>
      </c>
    </row>
    <row r="4" spans="1:6" s="14" customFormat="1" ht="15.75">
      <c r="A4" s="16" t="s">
        <v>1</v>
      </c>
      <c r="B4" s="11" t="s">
        <v>5</v>
      </c>
      <c r="C4" s="12"/>
      <c r="D4" s="13"/>
      <c r="F4" s="35" t="s">
        <v>16</v>
      </c>
    </row>
    <row r="5" spans="1:6" s="14" customFormat="1" ht="15.75">
      <c r="A5" s="17" t="s">
        <v>6</v>
      </c>
      <c r="B5" s="29">
        <v>44256</v>
      </c>
      <c r="C5" s="12"/>
      <c r="D5" s="13"/>
      <c r="F5" s="35" t="s">
        <v>14</v>
      </c>
    </row>
    <row r="6" spans="1:6" s="14" customFormat="1" ht="15.75">
      <c r="A6" s="33" t="s">
        <v>10</v>
      </c>
      <c r="B6" s="32">
        <v>44586</v>
      </c>
      <c r="C6" s="12"/>
      <c r="D6" s="13"/>
      <c r="F6" s="35" t="s">
        <v>15</v>
      </c>
    </row>
    <row r="7" spans="1:4" s="15" customFormat="1" ht="15.75">
      <c r="A7" s="17" t="s">
        <v>9</v>
      </c>
      <c r="B7" s="30">
        <f>DATEDIF(B5,B6,"m")</f>
        <v>10</v>
      </c>
      <c r="C7" s="18"/>
      <c r="D7" s="31">
        <f>IF(COUNTA(Régularisation!$C$12:$C$47)&gt;B7,"Nombre de salaire &gt; "&amp;B7,IF(COUNTA(Régularisation!$C$12:$C$47)&lt;B7,"Manque salaire",""))</f>
      </c>
    </row>
    <row r="8" spans="1:4" s="15" customFormat="1" ht="15.75">
      <c r="A8" s="23" t="s">
        <v>18</v>
      </c>
      <c r="B8" s="8"/>
      <c r="C8" s="24"/>
      <c r="D8" s="25">
        <f>MAX(Régularisation!$D$12:$D$47)</f>
        <v>2943.52</v>
      </c>
    </row>
    <row r="9" spans="1:4" s="15" customFormat="1" ht="18.75">
      <c r="A9" s="23" t="s">
        <v>19</v>
      </c>
      <c r="B9" s="8"/>
      <c r="C9" s="24"/>
      <c r="D9" s="28">
        <f>IF(B7&lt;9,"Moins de 9 mois",D8/80)</f>
        <v>36.794</v>
      </c>
    </row>
    <row r="10" spans="1:4" s="15" customFormat="1" ht="15.75">
      <c r="A10" s="19"/>
      <c r="B10" s="2"/>
      <c r="C10" s="20"/>
      <c r="D10" s="21"/>
    </row>
    <row r="11" spans="1:4" s="22" customFormat="1" ht="48.75" customHeight="1">
      <c r="A11" s="26" t="s">
        <v>2</v>
      </c>
      <c r="B11" s="26" t="s">
        <v>3</v>
      </c>
      <c r="C11" s="27" t="s">
        <v>7</v>
      </c>
      <c r="D11" s="26" t="s">
        <v>17</v>
      </c>
    </row>
    <row r="12" spans="1:4" s="15" customFormat="1" ht="15.75">
      <c r="A12" s="4">
        <f>YEAR(B12)</f>
        <v>2021</v>
      </c>
      <c r="B12" s="7">
        <f>B5</f>
        <v>44256</v>
      </c>
      <c r="C12" s="9">
        <v>89.52</v>
      </c>
      <c r="D12" s="5">
        <f>C12</f>
        <v>89.52</v>
      </c>
    </row>
    <row r="13" spans="1:4" s="15" customFormat="1" ht="15.75">
      <c r="A13" s="4">
        <f aca="true" t="shared" si="0" ref="A13:A47">YEAR(B13)</f>
        <v>2021</v>
      </c>
      <c r="B13" s="7">
        <f>_XLL.MOIS.DECALER(B12,1)</f>
        <v>44287</v>
      </c>
      <c r="C13" s="9">
        <v>325</v>
      </c>
      <c r="D13" s="5">
        <f>C13+D12</f>
        <v>414.52</v>
      </c>
    </row>
    <row r="14" spans="1:4" s="15" customFormat="1" ht="15.75">
      <c r="A14" s="4">
        <f t="shared" si="0"/>
        <v>2021</v>
      </c>
      <c r="B14" s="7">
        <f aca="true" t="shared" si="1" ref="B14:B47">_XLL.MOIS.DECALER(B13,1)</f>
        <v>44317</v>
      </c>
      <c r="C14" s="9">
        <v>325</v>
      </c>
      <c r="D14" s="5">
        <f aca="true" t="shared" si="2" ref="D14:D47">C14+D13</f>
        <v>739.52</v>
      </c>
    </row>
    <row r="15" spans="1:4" s="15" customFormat="1" ht="15.75">
      <c r="A15" s="4">
        <f t="shared" si="0"/>
        <v>2021</v>
      </c>
      <c r="B15" s="7">
        <f t="shared" si="1"/>
        <v>44348</v>
      </c>
      <c r="C15" s="9">
        <v>325</v>
      </c>
      <c r="D15" s="5">
        <f t="shared" si="2"/>
        <v>1064.52</v>
      </c>
    </row>
    <row r="16" spans="1:4" s="15" customFormat="1" ht="15.75">
      <c r="A16" s="4">
        <f t="shared" si="0"/>
        <v>2021</v>
      </c>
      <c r="B16" s="7">
        <f t="shared" si="1"/>
        <v>44378</v>
      </c>
      <c r="C16" s="9">
        <v>354</v>
      </c>
      <c r="D16" s="5">
        <f t="shared" si="2"/>
        <v>1418.52</v>
      </c>
    </row>
    <row r="17" spans="1:4" s="15" customFormat="1" ht="15.75">
      <c r="A17" s="4">
        <f t="shared" si="0"/>
        <v>2021</v>
      </c>
      <c r="B17" s="7">
        <f t="shared" si="1"/>
        <v>44409</v>
      </c>
      <c r="C17" s="9">
        <v>325</v>
      </c>
      <c r="D17" s="5">
        <f t="shared" si="2"/>
        <v>1743.52</v>
      </c>
    </row>
    <row r="18" spans="1:4" s="15" customFormat="1" ht="15.75">
      <c r="A18" s="4">
        <f t="shared" si="0"/>
        <v>2021</v>
      </c>
      <c r="B18" s="7">
        <f t="shared" si="1"/>
        <v>44440</v>
      </c>
      <c r="C18" s="9">
        <v>325</v>
      </c>
      <c r="D18" s="5">
        <f t="shared" si="2"/>
        <v>2068.52</v>
      </c>
    </row>
    <row r="19" spans="1:4" s="15" customFormat="1" ht="15.75">
      <c r="A19" s="4">
        <f t="shared" si="0"/>
        <v>2021</v>
      </c>
      <c r="B19" s="7">
        <f t="shared" si="1"/>
        <v>44470</v>
      </c>
      <c r="C19" s="9">
        <v>300</v>
      </c>
      <c r="D19" s="5">
        <f t="shared" si="2"/>
        <v>2368.52</v>
      </c>
    </row>
    <row r="20" spans="1:4" s="15" customFormat="1" ht="15.75">
      <c r="A20" s="4">
        <f t="shared" si="0"/>
        <v>2021</v>
      </c>
      <c r="B20" s="7">
        <f t="shared" si="1"/>
        <v>44501</v>
      </c>
      <c r="C20" s="9">
        <v>325</v>
      </c>
      <c r="D20" s="5">
        <f t="shared" si="2"/>
        <v>2693.52</v>
      </c>
    </row>
    <row r="21" spans="1:4" s="15" customFormat="1" ht="15.75">
      <c r="A21" s="4">
        <f t="shared" si="0"/>
        <v>2021</v>
      </c>
      <c r="B21" s="7">
        <f t="shared" si="1"/>
        <v>44531</v>
      </c>
      <c r="C21" s="9">
        <v>250</v>
      </c>
      <c r="D21" s="5">
        <f t="shared" si="2"/>
        <v>2943.52</v>
      </c>
    </row>
    <row r="22" spans="1:4" s="15" customFormat="1" ht="15.75">
      <c r="A22" s="4">
        <f t="shared" si="0"/>
        <v>2022</v>
      </c>
      <c r="B22" s="7">
        <f t="shared" si="1"/>
        <v>44562</v>
      </c>
      <c r="C22" s="9"/>
      <c r="D22" s="5">
        <f t="shared" si="2"/>
        <v>2943.52</v>
      </c>
    </row>
    <row r="23" spans="1:4" s="15" customFormat="1" ht="15.75">
      <c r="A23" s="4">
        <f t="shared" si="0"/>
        <v>2022</v>
      </c>
      <c r="B23" s="7">
        <f t="shared" si="1"/>
        <v>44593</v>
      </c>
      <c r="C23" s="9"/>
      <c r="D23" s="5">
        <f t="shared" si="2"/>
        <v>2943.52</v>
      </c>
    </row>
    <row r="24" spans="1:4" s="15" customFormat="1" ht="15.75">
      <c r="A24" s="4">
        <f t="shared" si="0"/>
        <v>2022</v>
      </c>
      <c r="B24" s="7">
        <f t="shared" si="1"/>
        <v>44621</v>
      </c>
      <c r="C24" s="9"/>
      <c r="D24" s="5">
        <f t="shared" si="2"/>
        <v>2943.52</v>
      </c>
    </row>
    <row r="25" spans="1:4" s="15" customFormat="1" ht="15.75">
      <c r="A25" s="4">
        <f t="shared" si="0"/>
        <v>2022</v>
      </c>
      <c r="B25" s="7">
        <f t="shared" si="1"/>
        <v>44652</v>
      </c>
      <c r="C25" s="9"/>
      <c r="D25" s="5">
        <f t="shared" si="2"/>
        <v>2943.52</v>
      </c>
    </row>
    <row r="26" spans="1:4" s="15" customFormat="1" ht="15.75">
      <c r="A26" s="4">
        <f t="shared" si="0"/>
        <v>2022</v>
      </c>
      <c r="B26" s="7">
        <f t="shared" si="1"/>
        <v>44682</v>
      </c>
      <c r="C26" s="9"/>
      <c r="D26" s="5">
        <f t="shared" si="2"/>
        <v>2943.52</v>
      </c>
    </row>
    <row r="27" spans="1:4" s="15" customFormat="1" ht="15.75">
      <c r="A27" s="4">
        <f t="shared" si="0"/>
        <v>2022</v>
      </c>
      <c r="B27" s="7">
        <f t="shared" si="1"/>
        <v>44713</v>
      </c>
      <c r="C27" s="9"/>
      <c r="D27" s="5">
        <f t="shared" si="2"/>
        <v>2943.52</v>
      </c>
    </row>
    <row r="28" spans="1:4" s="15" customFormat="1" ht="15.75">
      <c r="A28" s="4">
        <f t="shared" si="0"/>
        <v>2022</v>
      </c>
      <c r="B28" s="7">
        <f t="shared" si="1"/>
        <v>44743</v>
      </c>
      <c r="C28" s="9"/>
      <c r="D28" s="5">
        <f t="shared" si="2"/>
        <v>2943.52</v>
      </c>
    </row>
    <row r="29" spans="1:4" s="15" customFormat="1" ht="15.75">
      <c r="A29" s="4">
        <f t="shared" si="0"/>
        <v>2022</v>
      </c>
      <c r="B29" s="7">
        <f t="shared" si="1"/>
        <v>44774</v>
      </c>
      <c r="C29" s="9"/>
      <c r="D29" s="5">
        <f t="shared" si="2"/>
        <v>2943.52</v>
      </c>
    </row>
    <row r="30" spans="1:4" s="15" customFormat="1" ht="15.75">
      <c r="A30" s="4">
        <f t="shared" si="0"/>
        <v>2022</v>
      </c>
      <c r="B30" s="7">
        <f t="shared" si="1"/>
        <v>44805</v>
      </c>
      <c r="C30" s="9"/>
      <c r="D30" s="5">
        <f t="shared" si="2"/>
        <v>2943.52</v>
      </c>
    </row>
    <row r="31" spans="1:4" s="15" customFormat="1" ht="15.75">
      <c r="A31" s="4">
        <f t="shared" si="0"/>
        <v>2022</v>
      </c>
      <c r="B31" s="7">
        <f t="shared" si="1"/>
        <v>44835</v>
      </c>
      <c r="C31" s="9"/>
      <c r="D31" s="5">
        <f t="shared" si="2"/>
        <v>2943.52</v>
      </c>
    </row>
    <row r="32" spans="1:4" s="15" customFormat="1" ht="15.75">
      <c r="A32" s="4">
        <f t="shared" si="0"/>
        <v>2022</v>
      </c>
      <c r="B32" s="7">
        <f t="shared" si="1"/>
        <v>44866</v>
      </c>
      <c r="C32" s="9"/>
      <c r="D32" s="5">
        <f t="shared" si="2"/>
        <v>2943.52</v>
      </c>
    </row>
    <row r="33" spans="1:4" s="15" customFormat="1" ht="15.75">
      <c r="A33" s="4">
        <f t="shared" si="0"/>
        <v>2022</v>
      </c>
      <c r="B33" s="7">
        <f t="shared" si="1"/>
        <v>44896</v>
      </c>
      <c r="C33" s="9"/>
      <c r="D33" s="5">
        <f t="shared" si="2"/>
        <v>2943.52</v>
      </c>
    </row>
    <row r="34" spans="1:4" s="15" customFormat="1" ht="15.75">
      <c r="A34" s="4">
        <f t="shared" si="0"/>
        <v>2023</v>
      </c>
      <c r="B34" s="7">
        <f t="shared" si="1"/>
        <v>44927</v>
      </c>
      <c r="C34" s="9"/>
      <c r="D34" s="5">
        <f t="shared" si="2"/>
        <v>2943.52</v>
      </c>
    </row>
    <row r="35" spans="1:4" s="15" customFormat="1" ht="15.75">
      <c r="A35" s="4">
        <f t="shared" si="0"/>
        <v>2023</v>
      </c>
      <c r="B35" s="7">
        <f t="shared" si="1"/>
        <v>44958</v>
      </c>
      <c r="C35" s="9"/>
      <c r="D35" s="5">
        <f t="shared" si="2"/>
        <v>2943.52</v>
      </c>
    </row>
    <row r="36" spans="1:4" s="15" customFormat="1" ht="15.75">
      <c r="A36" s="4">
        <f t="shared" si="0"/>
        <v>2023</v>
      </c>
      <c r="B36" s="7">
        <f t="shared" si="1"/>
        <v>44986</v>
      </c>
      <c r="C36" s="9"/>
      <c r="D36" s="5">
        <f t="shared" si="2"/>
        <v>2943.52</v>
      </c>
    </row>
    <row r="37" spans="1:4" s="15" customFormat="1" ht="15.75">
      <c r="A37" s="4">
        <f t="shared" si="0"/>
        <v>2023</v>
      </c>
      <c r="B37" s="7">
        <f t="shared" si="1"/>
        <v>45017</v>
      </c>
      <c r="C37" s="9"/>
      <c r="D37" s="5">
        <f t="shared" si="2"/>
        <v>2943.52</v>
      </c>
    </row>
    <row r="38" spans="1:4" s="15" customFormat="1" ht="15.75">
      <c r="A38" s="4">
        <f t="shared" si="0"/>
        <v>2023</v>
      </c>
      <c r="B38" s="7">
        <f t="shared" si="1"/>
        <v>45047</v>
      </c>
      <c r="C38" s="9"/>
      <c r="D38" s="5">
        <f t="shared" si="2"/>
        <v>2943.52</v>
      </c>
    </row>
    <row r="39" spans="1:4" s="15" customFormat="1" ht="15.75">
      <c r="A39" s="4">
        <f t="shared" si="0"/>
        <v>2023</v>
      </c>
      <c r="B39" s="7">
        <f t="shared" si="1"/>
        <v>45078</v>
      </c>
      <c r="C39" s="9"/>
      <c r="D39" s="5">
        <f t="shared" si="2"/>
        <v>2943.52</v>
      </c>
    </row>
    <row r="40" spans="1:4" s="15" customFormat="1" ht="15.75">
      <c r="A40" s="4">
        <f t="shared" si="0"/>
        <v>2023</v>
      </c>
      <c r="B40" s="7">
        <f t="shared" si="1"/>
        <v>45108</v>
      </c>
      <c r="C40" s="9"/>
      <c r="D40" s="5">
        <f t="shared" si="2"/>
        <v>2943.52</v>
      </c>
    </row>
    <row r="41" spans="1:4" s="15" customFormat="1" ht="15.75">
      <c r="A41" s="4">
        <f t="shared" si="0"/>
        <v>2023</v>
      </c>
      <c r="B41" s="7">
        <f t="shared" si="1"/>
        <v>45139</v>
      </c>
      <c r="C41" s="9"/>
      <c r="D41" s="5">
        <f t="shared" si="2"/>
        <v>2943.52</v>
      </c>
    </row>
    <row r="42" spans="1:4" s="15" customFormat="1" ht="15.75">
      <c r="A42" s="4">
        <f t="shared" si="0"/>
        <v>2023</v>
      </c>
      <c r="B42" s="7">
        <f t="shared" si="1"/>
        <v>45170</v>
      </c>
      <c r="C42" s="9"/>
      <c r="D42" s="5">
        <f t="shared" si="2"/>
        <v>2943.52</v>
      </c>
    </row>
    <row r="43" spans="1:4" s="15" customFormat="1" ht="15.75">
      <c r="A43" s="4">
        <f t="shared" si="0"/>
        <v>2023</v>
      </c>
      <c r="B43" s="7">
        <f t="shared" si="1"/>
        <v>45200</v>
      </c>
      <c r="C43" s="9"/>
      <c r="D43" s="5">
        <f t="shared" si="2"/>
        <v>2943.52</v>
      </c>
    </row>
    <row r="44" spans="1:4" s="15" customFormat="1" ht="15.75">
      <c r="A44" s="4">
        <f t="shared" si="0"/>
        <v>2023</v>
      </c>
      <c r="B44" s="7">
        <f t="shared" si="1"/>
        <v>45231</v>
      </c>
      <c r="C44" s="9"/>
      <c r="D44" s="5">
        <f t="shared" si="2"/>
        <v>2943.52</v>
      </c>
    </row>
    <row r="45" spans="1:4" s="15" customFormat="1" ht="15.75">
      <c r="A45" s="4">
        <f t="shared" si="0"/>
        <v>2023</v>
      </c>
      <c r="B45" s="7">
        <f t="shared" si="1"/>
        <v>45261</v>
      </c>
      <c r="C45" s="9"/>
      <c r="D45" s="5">
        <f t="shared" si="2"/>
        <v>2943.52</v>
      </c>
    </row>
    <row r="46" spans="1:4" s="15" customFormat="1" ht="15.75">
      <c r="A46" s="4">
        <f t="shared" si="0"/>
        <v>2024</v>
      </c>
      <c r="B46" s="7">
        <f t="shared" si="1"/>
        <v>45292</v>
      </c>
      <c r="C46" s="9"/>
      <c r="D46" s="5">
        <f t="shared" si="2"/>
        <v>2943.52</v>
      </c>
    </row>
    <row r="47" spans="1:4" s="15" customFormat="1" ht="15.75">
      <c r="A47" s="4">
        <f t="shared" si="0"/>
        <v>2024</v>
      </c>
      <c r="B47" s="7">
        <f t="shared" si="1"/>
        <v>45323</v>
      </c>
      <c r="C47" s="9"/>
      <c r="D47" s="5">
        <f t="shared" si="2"/>
        <v>2943.52</v>
      </c>
    </row>
  </sheetData>
  <sheetProtection sheet="1" objects="1" scenarios="1" selectLockedCells="1" autoFilter="0"/>
  <mergeCells count="2">
    <mergeCell ref="A1:D1"/>
    <mergeCell ref="A2:D2"/>
  </mergeCells>
  <printOptions horizontalCentered="1"/>
  <pageMargins left="0.7086614173228347" right="0.7086614173228347" top="0.7480314960629921" bottom="0.7480314960629921" header="0.31496062992125984" footer="0.31496062992125984"/>
  <pageSetup orientation="portrait" paperSize="9"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Indemnité rupture 2022</dc:title>
  <dc:subject>1/80</dc:subject>
  <dc:creator>Véro79</dc:creator>
  <cp:keywords/>
  <dc:description/>
  <cp:lastModifiedBy>Véro</cp:lastModifiedBy>
  <cp:lastPrinted>2022-01-12T14:22:00Z</cp:lastPrinted>
  <dcterms:created xsi:type="dcterms:W3CDTF">2022-01-12T07:58:40Z</dcterms:created>
  <dcterms:modified xsi:type="dcterms:W3CDTF">2022-01-12T14:52:02Z</dcterms:modified>
  <cp:category/>
  <cp:version/>
  <cp:contentType/>
  <cp:contentStatus/>
</cp:coreProperties>
</file>