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600" windowHeight="8985" activeTab="0"/>
  </bookViews>
  <sheets>
    <sheet name="Annuel" sheetId="1" r:id="rId1"/>
  </sheets>
  <definedNames/>
  <calcPr fullCalcOnLoad="1"/>
</workbook>
</file>

<file path=xl/comments1.xml><?xml version="1.0" encoding="utf-8"?>
<comments xmlns="http://schemas.openxmlformats.org/spreadsheetml/2006/main">
  <authors>
    <author>Veronalice</author>
  </authors>
  <commentList>
    <comment ref="C3" authorId="0">
      <text>
        <r>
          <rPr>
            <b/>
            <sz val="9"/>
            <rFont val="Tahoma"/>
            <family val="0"/>
          </rPr>
          <t xml:space="preserve">Veronalice: </t>
        </r>
        <r>
          <rPr>
            <sz val="10"/>
            <rFont val="Tahoma"/>
            <family val="2"/>
          </rPr>
          <t xml:space="preserve">vous pouvez indiquer vos heures sur chaque mois, afin de plannifier l'accueil sur l'année, surtout pour les contrats périscolaire ou autres avec planning
</t>
        </r>
      </text>
    </comment>
  </commentList>
</comments>
</file>

<file path=xl/sharedStrings.xml><?xml version="1.0" encoding="utf-8"?>
<sst xmlns="http://schemas.openxmlformats.org/spreadsheetml/2006/main" count="9" uniqueCount="9">
  <si>
    <t>Total des heures sur l'année</t>
  </si>
  <si>
    <t>Propriété de chezveronalice reproduction interdite - copyright 02/2010</t>
  </si>
  <si>
    <t>Changer l'année et/ou le mois pour un nouveau calendrier annuel</t>
  </si>
  <si>
    <t>TOTAL Heures</t>
  </si>
  <si>
    <t>Seamine pleine de travail</t>
  </si>
  <si>
    <t>CP PARENTS</t>
  </si>
  <si>
    <t>CP A M</t>
  </si>
  <si>
    <t>RTT PARENTS</t>
  </si>
  <si>
    <t>FERIE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</si>
</sst>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"/>
    <numFmt numFmtId="173" formatCode="dd"/>
    <numFmt numFmtId="174" formatCode="ddd\ d\ mmmm\ yyyy"/>
    <numFmt numFmtId="175" formatCode="dddd\ d\ mmmm\ yyyy"/>
    <numFmt numFmtId="176" formatCode="mmmm"/>
    <numFmt numFmtId="177" formatCode="#,##0\ &quot;&quot;;\-#,##0\ &quot;&quot;"/>
    <numFmt numFmtId="178" formatCode="#,##0\ &quot;&quot;;[Red]\-#,##0\ &quot;&quot;"/>
    <numFmt numFmtId="179" formatCode="#,##0.00\ &quot;&quot;;\-#,##0.00\ &quot;&quot;"/>
    <numFmt numFmtId="180" formatCode="#,##0.00\ &quot;&quot;;[Red]\-#,##0.00\ &quot;&quot;"/>
    <numFmt numFmtId="181" formatCode="_-* #,##0\ &quot;&quot;_-;\-* #,##0\ &quot;&quot;_-;_-* &quot;-&quot;\ &quot;&quot;_-;_-@_-"/>
    <numFmt numFmtId="182" formatCode="_-* #,##0\ __-;\-* #,##0\ __-;_-* &quot;-&quot;\ __-;_-@_-"/>
    <numFmt numFmtId="183" formatCode="_-* #,##0.00\ &quot;&quot;_-;\-* #,##0.00\ &quot;&quot;_-;_-* &quot;-&quot;??\ &quot;&quot;_-;_-@_-"/>
    <numFmt numFmtId="184" formatCode="_-* #,##0.00\ __-;\-* #,##0.00\ __-;_-* &quot;-&quot;??\ __-;_-@_-"/>
    <numFmt numFmtId="185" formatCode="dddd"/>
    <numFmt numFmtId="186" formatCode="yyyy"/>
    <numFmt numFmtId="187" formatCode="mmmm\ yy"/>
    <numFmt numFmtId="188" formatCode="yy"/>
    <numFmt numFmtId="189" formatCode="0.00000"/>
    <numFmt numFmtId="190" formatCode="0.0000"/>
    <numFmt numFmtId="191" formatCode="0.000"/>
    <numFmt numFmtId="192" formatCode="0.0"/>
    <numFmt numFmtId="193" formatCode="ddd"/>
    <numFmt numFmtId="194" formatCode="0.00&quot; hrs&quot;"/>
    <numFmt numFmtId="195" formatCode="[$-40C]dddd\ d\ mmmm\ yyyy"/>
    <numFmt numFmtId="196" formatCode="d\ ddd"/>
  </numFmts>
  <fonts count="4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9"/>
      <name val="Tahoma"/>
      <family val="0"/>
    </font>
    <font>
      <sz val="10"/>
      <name val="Tahoma"/>
      <family val="2"/>
    </font>
    <font>
      <sz val="8"/>
      <name val="Comic Sans MS"/>
      <family val="4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sz val="9"/>
      <color indexed="9"/>
      <name val="Arial"/>
      <family val="2"/>
    </font>
    <font>
      <sz val="14"/>
      <name val="Arial"/>
      <family val="2"/>
    </font>
    <font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fgColor indexed="42"/>
        <bgColor indexed="41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1">
    <xf numFmtId="0" fontId="0" fillId="0" borderId="0" xfId="0" applyAlignment="1">
      <alignment/>
    </xf>
    <xf numFmtId="0" fontId="2" fillId="0" borderId="0" xfId="50" applyFont="1">
      <alignment/>
      <protection/>
    </xf>
    <xf numFmtId="0" fontId="5" fillId="0" borderId="0" xfId="50" applyFont="1">
      <alignment/>
      <protection/>
    </xf>
    <xf numFmtId="0" fontId="8" fillId="0" borderId="0" xfId="50" applyFont="1">
      <alignment/>
      <protection/>
    </xf>
    <xf numFmtId="14" fontId="10" fillId="0" borderId="0" xfId="50" applyNumberFormat="1" applyFont="1">
      <alignment/>
      <protection/>
    </xf>
    <xf numFmtId="0" fontId="10" fillId="0" borderId="0" xfId="50" applyFont="1">
      <alignment/>
      <protection/>
    </xf>
    <xf numFmtId="185" fontId="10" fillId="0" borderId="0" xfId="50" applyNumberFormat="1" applyFont="1" applyAlignment="1">
      <alignment horizontal="left"/>
      <protection/>
    </xf>
    <xf numFmtId="2" fontId="9" fillId="0" borderId="10" xfId="5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50" applyFont="1">
      <alignment/>
      <protection/>
    </xf>
    <xf numFmtId="0" fontId="11" fillId="0" borderId="0" xfId="50" applyFont="1">
      <alignment/>
      <protection/>
    </xf>
    <xf numFmtId="196" fontId="9" fillId="0" borderId="11" xfId="50" applyNumberFormat="1" applyFont="1" applyFill="1" applyBorder="1" applyAlignment="1" applyProtection="1">
      <alignment horizontal="left" vertical="center" wrapText="1"/>
      <protection hidden="1"/>
    </xf>
    <xf numFmtId="196" fontId="9" fillId="0" borderId="12" xfId="50" applyNumberFormat="1" applyFont="1" applyBorder="1" applyAlignment="1" applyProtection="1">
      <alignment horizontal="left" vertical="center" wrapText="1"/>
      <protection hidden="1"/>
    </xf>
    <xf numFmtId="2" fontId="9" fillId="0" borderId="10" xfId="50" applyNumberFormat="1" applyFont="1" applyBorder="1" applyAlignment="1" applyProtection="1">
      <alignment horizontal="left" vertical="center" wrapText="1"/>
      <protection locked="0"/>
    </xf>
    <xf numFmtId="196" fontId="9" fillId="0" borderId="13" xfId="50" applyNumberFormat="1" applyFont="1" applyBorder="1" applyAlignment="1" applyProtection="1">
      <alignment horizontal="left" vertical="center" wrapText="1"/>
      <protection hidden="1"/>
    </xf>
    <xf numFmtId="2" fontId="9" fillId="0" borderId="14" xfId="50" applyNumberFormat="1" applyFont="1" applyBorder="1" applyAlignment="1" applyProtection="1">
      <alignment horizontal="left" vertical="center" wrapText="1"/>
      <protection locked="0"/>
    </xf>
    <xf numFmtId="2" fontId="9" fillId="0" borderId="15" xfId="5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/>
    </xf>
    <xf numFmtId="196" fontId="9" fillId="33" borderId="12" xfId="50" applyNumberFormat="1" applyFont="1" applyFill="1" applyBorder="1" applyAlignment="1" applyProtection="1">
      <alignment horizontal="left" vertical="center" wrapText="1"/>
      <protection hidden="1"/>
    </xf>
    <xf numFmtId="196" fontId="9" fillId="34" borderId="12" xfId="50" applyNumberFormat="1" applyFont="1" applyFill="1" applyBorder="1" applyAlignment="1" applyProtection="1">
      <alignment horizontal="left" vertical="center" wrapText="1"/>
      <protection hidden="1"/>
    </xf>
    <xf numFmtId="2" fontId="9" fillId="34" borderId="10" xfId="50" applyNumberFormat="1" applyFont="1" applyFill="1" applyBorder="1" applyAlignment="1" applyProtection="1">
      <alignment horizontal="left" vertical="center" wrapText="1"/>
      <protection locked="0"/>
    </xf>
    <xf numFmtId="196" fontId="9" fillId="15" borderId="12" xfId="50" applyNumberFormat="1" applyFont="1" applyFill="1" applyBorder="1" applyAlignment="1" applyProtection="1">
      <alignment horizontal="left" vertical="center" wrapText="1"/>
      <protection hidden="1"/>
    </xf>
    <xf numFmtId="2" fontId="9" fillId="15" borderId="10" xfId="50" applyNumberFormat="1" applyFont="1" applyFill="1" applyBorder="1" applyAlignment="1" applyProtection="1">
      <alignment horizontal="left" vertical="center" wrapText="1"/>
      <protection locked="0"/>
    </xf>
    <xf numFmtId="196" fontId="9" fillId="35" borderId="12" xfId="50" applyNumberFormat="1" applyFont="1" applyFill="1" applyBorder="1" applyAlignment="1" applyProtection="1">
      <alignment horizontal="left" vertical="center" wrapText="1"/>
      <protection hidden="1"/>
    </xf>
    <xf numFmtId="2" fontId="9" fillId="35" borderId="10" xfId="50" applyNumberFormat="1" applyFont="1" applyFill="1" applyBorder="1" applyAlignment="1" applyProtection="1">
      <alignment horizontal="left" vertical="center" wrapText="1"/>
      <protection locked="0"/>
    </xf>
    <xf numFmtId="196" fontId="9" fillId="35" borderId="11" xfId="50" applyNumberFormat="1" applyFont="1" applyFill="1" applyBorder="1" applyAlignment="1" applyProtection="1">
      <alignment horizontal="left" vertical="center" wrapText="1"/>
      <protection hidden="1"/>
    </xf>
    <xf numFmtId="2" fontId="9" fillId="35" borderId="15" xfId="50" applyNumberFormat="1" applyFont="1" applyFill="1" applyBorder="1" applyAlignment="1" applyProtection="1">
      <alignment horizontal="left" vertical="center" wrapText="1"/>
      <protection locked="0"/>
    </xf>
    <xf numFmtId="196" fontId="9" fillId="15" borderId="11" xfId="50" applyNumberFormat="1" applyFont="1" applyFill="1" applyBorder="1" applyAlignment="1" applyProtection="1">
      <alignment horizontal="left" vertical="center" wrapText="1"/>
      <protection hidden="1"/>
    </xf>
    <xf numFmtId="2" fontId="9" fillId="15" borderId="15" xfId="50" applyNumberFormat="1" applyFont="1" applyFill="1" applyBorder="1" applyAlignment="1" applyProtection="1">
      <alignment horizontal="left" vertical="center" wrapText="1"/>
      <protection locked="0"/>
    </xf>
    <xf numFmtId="196" fontId="9" fillId="0" borderId="12" xfId="50" applyNumberFormat="1" applyFont="1" applyFill="1" applyBorder="1" applyAlignment="1" applyProtection="1">
      <alignment horizontal="left" vertical="center" wrapText="1"/>
      <protection hidden="1"/>
    </xf>
    <xf numFmtId="196" fontId="9" fillId="0" borderId="16" xfId="50" applyNumberFormat="1" applyFont="1" applyFill="1" applyBorder="1" applyAlignment="1" applyProtection="1">
      <alignment horizontal="left" vertical="center" wrapText="1"/>
      <protection hidden="1"/>
    </xf>
    <xf numFmtId="2" fontId="9" fillId="0" borderId="17" xfId="50" applyNumberFormat="1" applyFont="1" applyFill="1" applyBorder="1" applyAlignment="1" applyProtection="1">
      <alignment horizontal="left" vertical="center" wrapText="1"/>
      <protection locked="0"/>
    </xf>
    <xf numFmtId="196" fontId="9" fillId="0" borderId="18" xfId="50" applyNumberFormat="1" applyFont="1" applyFill="1" applyBorder="1" applyAlignment="1" applyProtection="1">
      <alignment horizontal="left" vertical="center" wrapText="1"/>
      <protection hidden="1"/>
    </xf>
    <xf numFmtId="196" fontId="9" fillId="0" borderId="19" xfId="50" applyNumberFormat="1" applyFont="1" applyFill="1" applyBorder="1" applyAlignment="1" applyProtection="1">
      <alignment horizontal="left" vertical="center" wrapText="1"/>
      <protection hidden="1"/>
    </xf>
    <xf numFmtId="196" fontId="9" fillId="0" borderId="20" xfId="50" applyNumberFormat="1" applyFont="1" applyFill="1" applyBorder="1" applyAlignment="1" applyProtection="1">
      <alignment horizontal="left" vertical="center" wrapText="1"/>
      <protection hidden="1"/>
    </xf>
    <xf numFmtId="196" fontId="9" fillId="35" borderId="21" xfId="50" applyNumberFormat="1" applyFont="1" applyFill="1" applyBorder="1" applyAlignment="1" applyProtection="1">
      <alignment horizontal="left" vertical="center" wrapText="1"/>
      <protection hidden="1"/>
    </xf>
    <xf numFmtId="2" fontId="9" fillId="35" borderId="17" xfId="50" applyNumberFormat="1" applyFont="1" applyFill="1" applyBorder="1" applyAlignment="1" applyProtection="1">
      <alignment horizontal="left" vertical="center" wrapText="1"/>
      <protection locked="0"/>
    </xf>
    <xf numFmtId="196" fontId="9" fillId="35" borderId="16" xfId="50" applyNumberFormat="1" applyFont="1" applyFill="1" applyBorder="1" applyAlignment="1" applyProtection="1">
      <alignment horizontal="left" vertical="center" wrapText="1"/>
      <protection hidden="1"/>
    </xf>
    <xf numFmtId="196" fontId="9" fillId="0" borderId="21" xfId="50" applyNumberFormat="1" applyFont="1" applyBorder="1" applyAlignment="1" applyProtection="1">
      <alignment horizontal="left" vertical="center" wrapText="1"/>
      <protection hidden="1"/>
    </xf>
    <xf numFmtId="2" fontId="9" fillId="0" borderId="17" xfId="50" applyNumberFormat="1" applyFont="1" applyBorder="1" applyAlignment="1" applyProtection="1">
      <alignment horizontal="left" vertical="center" wrapText="1"/>
      <protection locked="0"/>
    </xf>
    <xf numFmtId="196" fontId="9" fillId="33" borderId="11" xfId="50" applyNumberFormat="1" applyFont="1" applyFill="1" applyBorder="1" applyAlignment="1" applyProtection="1">
      <alignment horizontal="left" vertical="center" wrapText="1"/>
      <protection hidden="1"/>
    </xf>
    <xf numFmtId="2" fontId="9" fillId="0" borderId="22" xfId="50" applyNumberFormat="1" applyFont="1" applyFill="1" applyBorder="1" applyAlignment="1" applyProtection="1">
      <alignment horizontal="left" vertical="center" wrapText="1"/>
      <protection locked="0"/>
    </xf>
    <xf numFmtId="196" fontId="9" fillId="0" borderId="23" xfId="50" applyNumberFormat="1" applyFont="1" applyFill="1" applyBorder="1" applyAlignment="1" applyProtection="1">
      <alignment horizontal="left" vertical="center" wrapText="1"/>
      <protection hidden="1"/>
    </xf>
    <xf numFmtId="196" fontId="9" fillId="33" borderId="24" xfId="50" applyNumberFormat="1" applyFont="1" applyFill="1" applyBorder="1" applyAlignment="1" applyProtection="1">
      <alignment horizontal="left" vertical="center" wrapText="1"/>
      <protection hidden="1"/>
    </xf>
    <xf numFmtId="196" fontId="9" fillId="33" borderId="13" xfId="50" applyNumberFormat="1" applyFont="1" applyFill="1" applyBorder="1" applyAlignment="1" applyProtection="1">
      <alignment horizontal="left" vertical="center" wrapText="1"/>
      <protection hidden="1"/>
    </xf>
    <xf numFmtId="196" fontId="9" fillId="33" borderId="19" xfId="50" applyNumberFormat="1" applyFont="1" applyFill="1" applyBorder="1" applyAlignment="1" applyProtection="1">
      <alignment horizontal="left" vertical="center" wrapText="1"/>
      <protection hidden="1"/>
    </xf>
    <xf numFmtId="196" fontId="9" fillId="33" borderId="20" xfId="50" applyNumberFormat="1" applyFont="1" applyFill="1" applyBorder="1" applyAlignment="1" applyProtection="1">
      <alignment horizontal="left" vertical="center" wrapText="1"/>
      <protection hidden="1"/>
    </xf>
    <xf numFmtId="2" fontId="9" fillId="0" borderId="25" xfId="50" applyNumberFormat="1" applyFont="1" applyBorder="1" applyAlignment="1" applyProtection="1">
      <alignment vertical="center" wrapText="1"/>
      <protection locked="0"/>
    </xf>
    <xf numFmtId="2" fontId="9" fillId="0" borderId="26" xfId="50" applyNumberFormat="1" applyFont="1" applyBorder="1" applyAlignment="1" applyProtection="1">
      <alignment vertical="center" wrapText="1"/>
      <protection locked="0"/>
    </xf>
    <xf numFmtId="2" fontId="9" fillId="0" borderId="22" xfId="50" applyNumberFormat="1" applyFont="1" applyBorder="1" applyAlignment="1" applyProtection="1">
      <alignment vertical="center" wrapText="1"/>
      <protection locked="0"/>
    </xf>
    <xf numFmtId="2" fontId="9" fillId="34" borderId="26" xfId="50" applyNumberFormat="1" applyFont="1" applyFill="1" applyBorder="1" applyAlignment="1" applyProtection="1">
      <alignment vertical="center" wrapText="1"/>
      <protection locked="0"/>
    </xf>
    <xf numFmtId="196" fontId="9" fillId="34" borderId="11" xfId="50" applyNumberFormat="1" applyFont="1" applyFill="1" applyBorder="1" applyAlignment="1" applyProtection="1">
      <alignment horizontal="left" vertical="center" wrapText="1"/>
      <protection hidden="1"/>
    </xf>
    <xf numFmtId="2" fontId="9" fillId="0" borderId="25" xfId="50" applyNumberFormat="1" applyFont="1" applyFill="1" applyBorder="1" applyAlignment="1" applyProtection="1">
      <alignment vertical="center" wrapText="1"/>
      <protection locked="0"/>
    </xf>
    <xf numFmtId="2" fontId="9" fillId="0" borderId="26" xfId="50" applyNumberFormat="1" applyFont="1" applyFill="1" applyBorder="1" applyAlignment="1" applyProtection="1">
      <alignment vertical="center" wrapText="1"/>
      <protection locked="0"/>
    </xf>
    <xf numFmtId="2" fontId="9" fillId="0" borderId="22" xfId="50" applyNumberFormat="1" applyFont="1" applyFill="1" applyBorder="1" applyAlignment="1" applyProtection="1">
      <alignment vertical="center" wrapText="1"/>
      <protection locked="0"/>
    </xf>
    <xf numFmtId="2" fontId="9" fillId="0" borderId="26" xfId="50" applyNumberFormat="1" applyFont="1" applyFill="1" applyBorder="1" applyAlignment="1" applyProtection="1">
      <alignment horizontal="left" vertical="center" wrapText="1"/>
      <protection locked="0"/>
    </xf>
    <xf numFmtId="196" fontId="9" fillId="34" borderId="18" xfId="50" applyNumberFormat="1" applyFont="1" applyFill="1" applyBorder="1" applyAlignment="1" applyProtection="1">
      <alignment horizontal="left" vertical="center" wrapText="1"/>
      <protection hidden="1"/>
    </xf>
    <xf numFmtId="2" fontId="9" fillId="34" borderId="17" xfId="50" applyNumberFormat="1" applyFont="1" applyFill="1" applyBorder="1" applyAlignment="1" applyProtection="1">
      <alignment horizontal="left" vertical="center" wrapText="1"/>
      <protection locked="0"/>
    </xf>
    <xf numFmtId="196" fontId="9" fillId="15" borderId="18" xfId="50" applyNumberFormat="1" applyFont="1" applyFill="1" applyBorder="1" applyAlignment="1" applyProtection="1">
      <alignment horizontal="left" vertical="center" wrapText="1"/>
      <protection hidden="1"/>
    </xf>
    <xf numFmtId="2" fontId="9" fillId="15" borderId="17" xfId="50" applyNumberFormat="1" applyFont="1" applyFill="1" applyBorder="1" applyAlignment="1" applyProtection="1">
      <alignment horizontal="left" vertical="center" wrapText="1"/>
      <protection locked="0"/>
    </xf>
    <xf numFmtId="196" fontId="9" fillId="15" borderId="23" xfId="50" applyNumberFormat="1" applyFont="1" applyFill="1" applyBorder="1" applyAlignment="1" applyProtection="1">
      <alignment horizontal="left" vertical="center" wrapText="1"/>
      <protection hidden="1"/>
    </xf>
    <xf numFmtId="196" fontId="9" fillId="33" borderId="27" xfId="50" applyNumberFormat="1" applyFont="1" applyFill="1" applyBorder="1" applyAlignment="1" applyProtection="1">
      <alignment horizontal="left" vertical="center" wrapText="1"/>
      <protection hidden="1"/>
    </xf>
    <xf numFmtId="2" fontId="9" fillId="33" borderId="28" xfId="50" applyNumberFormat="1" applyFont="1" applyFill="1" applyBorder="1" applyAlignment="1" applyProtection="1">
      <alignment horizontal="left" vertical="center" wrapText="1"/>
      <protection locked="0"/>
    </xf>
    <xf numFmtId="196" fontId="9" fillId="33" borderId="29" xfId="50" applyNumberFormat="1" applyFont="1" applyFill="1" applyBorder="1" applyAlignment="1" applyProtection="1">
      <alignment horizontal="left" vertical="center" wrapText="1"/>
      <protection hidden="1"/>
    </xf>
    <xf numFmtId="196" fontId="9" fillId="35" borderId="19" xfId="50" applyNumberFormat="1" applyFont="1" applyFill="1" applyBorder="1" applyAlignment="1" applyProtection="1">
      <alignment horizontal="left" vertical="center" wrapText="1"/>
      <protection hidden="1"/>
    </xf>
    <xf numFmtId="2" fontId="9" fillId="35" borderId="30" xfId="50" applyNumberFormat="1" applyFont="1" applyFill="1" applyBorder="1" applyAlignment="1" applyProtection="1">
      <alignment horizontal="left" vertical="center" wrapText="1"/>
      <protection locked="0"/>
    </xf>
    <xf numFmtId="196" fontId="9" fillId="35" borderId="20" xfId="50" applyNumberFormat="1" applyFont="1" applyFill="1" applyBorder="1" applyAlignment="1" applyProtection="1">
      <alignment horizontal="left" vertical="center" wrapText="1"/>
      <protection hidden="1"/>
    </xf>
    <xf numFmtId="2" fontId="9" fillId="35" borderId="14" xfId="50" applyNumberFormat="1" applyFont="1" applyFill="1" applyBorder="1" applyAlignment="1" applyProtection="1">
      <alignment horizontal="left" vertical="center" wrapText="1"/>
      <protection locked="0"/>
    </xf>
    <xf numFmtId="0" fontId="2" fillId="33" borderId="27" xfId="50" applyFont="1" applyFill="1" applyBorder="1">
      <alignment/>
      <protection/>
    </xf>
    <xf numFmtId="0" fontId="2" fillId="33" borderId="31" xfId="50" applyFont="1" applyFill="1" applyBorder="1">
      <alignment/>
      <protection/>
    </xf>
    <xf numFmtId="0" fontId="2" fillId="36" borderId="27" xfId="50" applyFont="1" applyFill="1" applyBorder="1">
      <alignment/>
      <protection/>
    </xf>
    <xf numFmtId="0" fontId="2" fillId="36" borderId="31" xfId="50" applyFont="1" applyFill="1" applyBorder="1">
      <alignment/>
      <protection/>
    </xf>
    <xf numFmtId="0" fontId="2" fillId="34" borderId="27" xfId="50" applyFont="1" applyFill="1" applyBorder="1">
      <alignment/>
      <protection/>
    </xf>
    <xf numFmtId="0" fontId="2" fillId="34" borderId="31" xfId="50" applyFont="1" applyFill="1" applyBorder="1">
      <alignment/>
      <protection/>
    </xf>
    <xf numFmtId="0" fontId="2" fillId="15" borderId="27" xfId="50" applyFont="1" applyFill="1" applyBorder="1">
      <alignment/>
      <protection/>
    </xf>
    <xf numFmtId="0" fontId="2" fillId="15" borderId="31" xfId="50" applyFont="1" applyFill="1" applyBorder="1">
      <alignment/>
      <protection/>
    </xf>
    <xf numFmtId="196" fontId="9" fillId="37" borderId="11" xfId="50" applyNumberFormat="1" applyFont="1" applyFill="1" applyBorder="1" applyAlignment="1" applyProtection="1">
      <alignment horizontal="left" vertical="center" wrapText="1"/>
      <protection hidden="1"/>
    </xf>
    <xf numFmtId="2" fontId="9" fillId="37" borderId="10" xfId="50" applyNumberFormat="1" applyFont="1" applyFill="1" applyBorder="1" applyAlignment="1" applyProtection="1">
      <alignment horizontal="left" vertical="center" wrapText="1"/>
      <protection locked="0"/>
    </xf>
    <xf numFmtId="0" fontId="2" fillId="37" borderId="27" xfId="50" applyFont="1" applyFill="1" applyBorder="1">
      <alignment/>
      <protection/>
    </xf>
    <xf numFmtId="0" fontId="2" fillId="37" borderId="31" xfId="50" applyFont="1" applyFill="1" applyBorder="1">
      <alignment/>
      <protection/>
    </xf>
    <xf numFmtId="196" fontId="9" fillId="37" borderId="19" xfId="50" applyNumberFormat="1" applyFont="1" applyFill="1" applyBorder="1" applyAlignment="1" applyProtection="1">
      <alignment horizontal="left" vertical="center" wrapText="1"/>
      <protection hidden="1"/>
    </xf>
    <xf numFmtId="2" fontId="9" fillId="37" borderId="25" xfId="50" applyNumberFormat="1" applyFont="1" applyFill="1" applyBorder="1" applyAlignment="1" applyProtection="1">
      <alignment vertical="center" wrapText="1"/>
      <protection locked="0"/>
    </xf>
    <xf numFmtId="196" fontId="9" fillId="37" borderId="12" xfId="50" applyNumberFormat="1" applyFont="1" applyFill="1" applyBorder="1" applyAlignment="1" applyProtection="1">
      <alignment horizontal="left" vertical="center" wrapText="1"/>
      <protection locked="0"/>
    </xf>
    <xf numFmtId="2" fontId="9" fillId="37" borderId="15" xfId="50" applyNumberFormat="1" applyFont="1" applyFill="1" applyBorder="1" applyAlignment="1" applyProtection="1">
      <alignment vertical="center" wrapText="1"/>
      <protection locked="0"/>
    </xf>
    <xf numFmtId="194" fontId="9" fillId="0" borderId="29" xfId="50" applyNumberFormat="1" applyFont="1" applyBorder="1" applyAlignment="1" applyProtection="1">
      <alignment horizontal="center" vertical="center" wrapText="1"/>
      <protection hidden="1"/>
    </xf>
    <xf numFmtId="194" fontId="9" fillId="0" borderId="28" xfId="50" applyNumberFormat="1" applyFont="1" applyBorder="1" applyAlignment="1" applyProtection="1">
      <alignment horizontal="center" vertical="center" wrapText="1"/>
      <protection hidden="1"/>
    </xf>
    <xf numFmtId="176" fontId="6" fillId="38" borderId="32" xfId="50" applyNumberFormat="1" applyFont="1" applyFill="1" applyBorder="1" applyAlignment="1" applyProtection="1">
      <alignment horizontal="center" vertical="center"/>
      <protection hidden="1"/>
    </xf>
    <xf numFmtId="176" fontId="6" fillId="38" borderId="33" xfId="50" applyNumberFormat="1" applyFont="1" applyFill="1" applyBorder="1" applyAlignment="1" applyProtection="1">
      <alignment horizontal="center" vertical="center"/>
      <protection hidden="1"/>
    </xf>
    <xf numFmtId="176" fontId="6" fillId="38" borderId="24" xfId="50" applyNumberFormat="1" applyFont="1" applyFill="1" applyBorder="1" applyAlignment="1" applyProtection="1">
      <alignment horizontal="center" vertical="center"/>
      <protection hidden="1"/>
    </xf>
    <xf numFmtId="176" fontId="6" fillId="38" borderId="34" xfId="50" applyNumberFormat="1" applyFont="1" applyFill="1" applyBorder="1" applyAlignment="1" applyProtection="1">
      <alignment horizontal="center" vertical="center"/>
      <protection hidden="1"/>
    </xf>
    <xf numFmtId="2" fontId="9" fillId="33" borderId="26" xfId="50" applyNumberFormat="1" applyFont="1" applyFill="1" applyBorder="1" applyAlignment="1" applyProtection="1">
      <alignment horizontal="center" vertical="center" wrapText="1"/>
      <protection locked="0"/>
    </xf>
    <xf numFmtId="2" fontId="9" fillId="33" borderId="17" xfId="5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0" applyFont="1" applyAlignment="1">
      <alignment horizontal="center"/>
      <protection/>
    </xf>
    <xf numFmtId="194" fontId="9" fillId="0" borderId="35" xfId="50" applyNumberFormat="1" applyFont="1" applyBorder="1" applyAlignment="1" applyProtection="1">
      <alignment horizontal="center" vertical="center" wrapText="1"/>
      <protection hidden="1"/>
    </xf>
    <xf numFmtId="0" fontId="6" fillId="0" borderId="36" xfId="50" applyFont="1" applyBorder="1" applyAlignment="1">
      <alignment horizontal="center" textRotation="180" wrapText="1"/>
      <protection/>
    </xf>
    <xf numFmtId="194" fontId="13" fillId="39" borderId="32" xfId="50" applyNumberFormat="1" applyFont="1" applyFill="1" applyBorder="1" applyAlignment="1">
      <alignment horizontal="center" vertical="center" wrapText="1"/>
      <protection/>
    </xf>
    <xf numFmtId="194" fontId="13" fillId="39" borderId="37" xfId="50" applyNumberFormat="1" applyFont="1" applyFill="1" applyBorder="1" applyAlignment="1">
      <alignment horizontal="center" vertical="center" wrapText="1"/>
      <protection/>
    </xf>
    <xf numFmtId="194" fontId="13" fillId="39" borderId="33" xfId="50" applyNumberFormat="1" applyFont="1" applyFill="1" applyBorder="1" applyAlignment="1">
      <alignment horizontal="center" vertical="center" wrapText="1"/>
      <protection/>
    </xf>
    <xf numFmtId="194" fontId="13" fillId="39" borderId="38" xfId="50" applyNumberFormat="1" applyFont="1" applyFill="1" applyBorder="1" applyAlignment="1">
      <alignment horizontal="center" vertical="center" wrapText="1"/>
      <protection/>
    </xf>
    <xf numFmtId="194" fontId="13" fillId="39" borderId="39" xfId="50" applyNumberFormat="1" applyFont="1" applyFill="1" applyBorder="1" applyAlignment="1">
      <alignment horizontal="center" vertical="center" wrapText="1"/>
      <protection/>
    </xf>
    <xf numFmtId="194" fontId="13" fillId="39" borderId="40" xfId="50" applyNumberFormat="1" applyFont="1" applyFill="1" applyBorder="1" applyAlignment="1">
      <alignment horizontal="center" vertical="center" wrapText="1"/>
      <protection/>
    </xf>
    <xf numFmtId="0" fontId="7" fillId="0" borderId="32" xfId="50" applyFont="1" applyBorder="1" applyAlignment="1">
      <alignment horizontal="center" vertical="center" wrapText="1"/>
      <protection/>
    </xf>
    <xf numFmtId="0" fontId="7" fillId="0" borderId="37" xfId="50" applyFont="1" applyBorder="1" applyAlignment="1">
      <alignment horizontal="center" vertical="center" wrapText="1"/>
      <protection/>
    </xf>
    <xf numFmtId="0" fontId="7" fillId="0" borderId="33" xfId="50" applyFont="1" applyBorder="1" applyAlignment="1">
      <alignment horizontal="center" vertical="center" wrapText="1"/>
      <protection/>
    </xf>
    <xf numFmtId="0" fontId="7" fillId="0" borderId="38" xfId="50" applyFont="1" applyBorder="1" applyAlignment="1">
      <alignment horizontal="center" vertical="center" wrapText="1"/>
      <protection/>
    </xf>
    <xf numFmtId="0" fontId="7" fillId="0" borderId="39" xfId="50" applyFont="1" applyBorder="1" applyAlignment="1">
      <alignment horizontal="center" vertical="center" wrapText="1"/>
      <protection/>
    </xf>
    <xf numFmtId="0" fontId="7" fillId="0" borderId="40" xfId="50" applyFont="1" applyBorder="1" applyAlignment="1">
      <alignment horizontal="center" vertical="center" wrapText="1"/>
      <protection/>
    </xf>
    <xf numFmtId="0" fontId="12" fillId="0" borderId="27" xfId="50" applyFont="1" applyBorder="1" applyAlignment="1" applyProtection="1">
      <alignment horizontal="center" vertical="center" wrapText="1"/>
      <protection locked="0"/>
    </xf>
    <xf numFmtId="0" fontId="12" fillId="0" borderId="31" xfId="50" applyFont="1" applyBorder="1" applyAlignment="1" applyProtection="1">
      <alignment horizontal="center" vertical="center" wrapText="1"/>
      <protection locked="0"/>
    </xf>
    <xf numFmtId="2" fontId="9" fillId="33" borderId="25" xfId="50" applyNumberFormat="1" applyFont="1" applyFill="1" applyBorder="1" applyAlignment="1" applyProtection="1">
      <alignment horizontal="center" vertical="center" wrapText="1"/>
      <protection locked="0"/>
    </xf>
    <xf numFmtId="2" fontId="9" fillId="33" borderId="22" xfId="5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50" applyFont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alendPer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"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G40"/>
  <sheetViews>
    <sheetView showZeros="0" tabSelected="1" zoomScale="80" zoomScaleNormal="80" zoomScalePageLayoutView="0" workbookViewId="0" topLeftCell="A2">
      <selection activeCell="P17" sqref="P17:Q17"/>
    </sheetView>
  </sheetViews>
  <sheetFormatPr defaultColWidth="4.28125" defaultRowHeight="9.75" customHeight="1"/>
  <cols>
    <col min="1" max="1" width="2.421875" style="1" customWidth="1"/>
    <col min="2" max="2" width="6.140625" style="3" customWidth="1"/>
    <col min="3" max="3" width="5.8515625" style="3" customWidth="1"/>
    <col min="4" max="4" width="6.140625" style="3" customWidth="1"/>
    <col min="5" max="5" width="5.8515625" style="3" customWidth="1"/>
    <col min="6" max="6" width="6.140625" style="3" customWidth="1"/>
    <col min="7" max="7" width="5.8515625" style="3" customWidth="1"/>
    <col min="8" max="8" width="6.140625" style="3" customWidth="1"/>
    <col min="9" max="9" width="5.8515625" style="3" customWidth="1"/>
    <col min="10" max="10" width="6.140625" style="3" customWidth="1"/>
    <col min="11" max="11" width="5.8515625" style="3" customWidth="1"/>
    <col min="12" max="12" width="6.140625" style="3" customWidth="1"/>
    <col min="13" max="13" width="5.8515625" style="3" customWidth="1"/>
    <col min="14" max="14" width="6.140625" style="3" customWidth="1"/>
    <col min="15" max="15" width="5.8515625" style="3" customWidth="1"/>
    <col min="16" max="16" width="6.140625" style="3" customWidth="1"/>
    <col min="17" max="17" width="5.8515625" style="3" customWidth="1"/>
    <col min="18" max="18" width="6.140625" style="3" customWidth="1"/>
    <col min="19" max="19" width="5.8515625" style="3" customWidth="1"/>
    <col min="20" max="20" width="6.140625" style="3" customWidth="1"/>
    <col min="21" max="21" width="5.8515625" style="3" customWidth="1"/>
    <col min="22" max="22" width="6.140625" style="3" customWidth="1"/>
    <col min="23" max="23" width="5.8515625" style="3" customWidth="1"/>
    <col min="24" max="24" width="6.140625" style="1" customWidth="1"/>
    <col min="25" max="25" width="5.8515625" style="1" customWidth="1"/>
    <col min="26" max="26" width="6.140625" style="1" customWidth="1"/>
    <col min="27" max="27" width="5.8515625" style="1" customWidth="1"/>
    <col min="28" max="16384" width="4.28125" style="1" customWidth="1"/>
  </cols>
  <sheetData>
    <row r="1" spans="2:15" ht="28.5" customHeight="1" thickBot="1">
      <c r="B1" s="106">
        <v>2013</v>
      </c>
      <c r="C1" s="107"/>
      <c r="D1" s="106">
        <v>1</v>
      </c>
      <c r="E1" s="107"/>
      <c r="F1" s="110" t="s">
        <v>2</v>
      </c>
      <c r="G1" s="110"/>
      <c r="H1" s="110"/>
      <c r="I1" s="110"/>
      <c r="J1" s="110"/>
      <c r="K1" s="110"/>
      <c r="L1" s="110"/>
      <c r="M1" s="110"/>
      <c r="N1" s="110"/>
      <c r="O1" s="110"/>
    </row>
    <row r="2" spans="1:27" ht="18" customHeight="1" thickBot="1">
      <c r="A2" s="2"/>
      <c r="B2" s="87" t="str">
        <f>PROPER(TEXT(B35,"mmmm"))</f>
        <v>Janvier</v>
      </c>
      <c r="C2" s="88"/>
      <c r="D2" s="85" t="str">
        <f>PROPER(TEXT(D35,"mmmm"))</f>
        <v>Février</v>
      </c>
      <c r="E2" s="86"/>
      <c r="F2" s="85" t="str">
        <f>PROPER(TEXT(F35,"mmmm"))</f>
        <v>Mars</v>
      </c>
      <c r="G2" s="86"/>
      <c r="H2" s="85" t="str">
        <f>PROPER(TEXT(H35,"mmmm"))</f>
        <v>Avril</v>
      </c>
      <c r="I2" s="86"/>
      <c r="J2" s="85" t="str">
        <f>PROPER(TEXT(J35,"mmmm"))</f>
        <v>Mai</v>
      </c>
      <c r="K2" s="86"/>
      <c r="L2" s="85" t="str">
        <f>PROPER(TEXT(L35,"mmmm"))</f>
        <v>Juin</v>
      </c>
      <c r="M2" s="86"/>
      <c r="N2" s="85" t="str">
        <f>PROPER(TEXT(N35,"mmmm"))</f>
        <v>Juillet</v>
      </c>
      <c r="O2" s="86"/>
      <c r="P2" s="85" t="str">
        <f>PROPER(TEXT(P35,"mmmm"))</f>
        <v>Août</v>
      </c>
      <c r="Q2" s="86"/>
      <c r="R2" s="87" t="str">
        <f>PROPER(TEXT(R35,"mmmm"))</f>
        <v>Septembre</v>
      </c>
      <c r="S2" s="88"/>
      <c r="T2" s="85" t="str">
        <f>PROPER(TEXT(T35,"mmmm"))</f>
        <v>Octobre</v>
      </c>
      <c r="U2" s="86"/>
      <c r="V2" s="87" t="str">
        <f>PROPER(TEXT(V35,"mmmm"))</f>
        <v>Novembre</v>
      </c>
      <c r="W2" s="88"/>
      <c r="X2" s="85" t="str">
        <f>PROPER(TEXT(X35,"mmmm"))</f>
        <v>Décembre</v>
      </c>
      <c r="Y2" s="86"/>
      <c r="Z2" s="87" t="str">
        <f>PROPER(TEXT(Y35,"mmmm"))</f>
        <v>Janvier</v>
      </c>
      <c r="AA2" s="88"/>
    </row>
    <row r="3" spans="1:33" ht="12.75" customHeight="1" thickBot="1">
      <c r="A3" s="2"/>
      <c r="B3" s="81">
        <f>B35</f>
        <v>41275</v>
      </c>
      <c r="C3" s="76"/>
      <c r="D3" s="42">
        <f>D35</f>
        <v>41306</v>
      </c>
      <c r="E3" s="108">
        <v>4</v>
      </c>
      <c r="F3" s="42">
        <f>F35</f>
        <v>41334</v>
      </c>
      <c r="G3" s="108">
        <v>7</v>
      </c>
      <c r="H3" s="32">
        <f>H35</f>
        <v>41365</v>
      </c>
      <c r="I3" s="51"/>
      <c r="J3" s="79">
        <f>J35</f>
        <v>41395</v>
      </c>
      <c r="K3" s="80"/>
      <c r="L3" s="44">
        <f>L35</f>
        <v>41426</v>
      </c>
      <c r="M3" s="108">
        <v>15</v>
      </c>
      <c r="N3" s="44">
        <f>N35</f>
        <v>41456</v>
      </c>
      <c r="O3" s="108">
        <v>20</v>
      </c>
      <c r="P3" s="44">
        <f>P35</f>
        <v>41487</v>
      </c>
      <c r="Q3" s="108">
        <v>23</v>
      </c>
      <c r="R3" s="59">
        <f>R35</f>
        <v>41518</v>
      </c>
      <c r="S3" s="27"/>
      <c r="T3" s="44">
        <f>T35</f>
        <v>41548</v>
      </c>
      <c r="U3" s="108">
        <v>29</v>
      </c>
      <c r="V3" s="75">
        <f>V35</f>
        <v>41579</v>
      </c>
      <c r="W3" s="82">
        <v>32</v>
      </c>
      <c r="X3" s="62">
        <f>X35</f>
        <v>41609</v>
      </c>
      <c r="Y3" s="61">
        <v>34</v>
      </c>
      <c r="Z3" s="26">
        <f>J35</f>
        <v>41395</v>
      </c>
      <c r="AA3" s="21"/>
      <c r="AD3" s="67"/>
      <c r="AE3" s="68"/>
      <c r="AG3" s="1" t="s">
        <v>4</v>
      </c>
    </row>
    <row r="4" spans="1:27" ht="12.75" customHeight="1" thickBot="1">
      <c r="A4" s="2"/>
      <c r="B4" s="28">
        <f>B3+1</f>
        <v>41276</v>
      </c>
      <c r="C4" s="7"/>
      <c r="D4" s="17">
        <f>D3+1</f>
        <v>41307</v>
      </c>
      <c r="E4" s="89"/>
      <c r="F4" s="17">
        <f aca="true" t="shared" si="0" ref="F4:F30">F3+1</f>
        <v>41335</v>
      </c>
      <c r="G4" s="89"/>
      <c r="H4" s="50">
        <f aca="true" t="shared" si="1" ref="H4:H30">H3+1</f>
        <v>41366</v>
      </c>
      <c r="I4" s="49"/>
      <c r="J4" s="39">
        <f aca="true" t="shared" si="2" ref="J4:J30">J3+1</f>
        <v>41396</v>
      </c>
      <c r="K4" s="89">
        <v>14</v>
      </c>
      <c r="L4" s="45">
        <f aca="true" t="shared" si="3" ref="L4:L30">L3+1</f>
        <v>41427</v>
      </c>
      <c r="M4" s="109"/>
      <c r="N4" s="39">
        <f aca="true" t="shared" si="4" ref="N4:N30">N3+1</f>
        <v>41457</v>
      </c>
      <c r="O4" s="89"/>
      <c r="P4" s="39">
        <f aca="true" t="shared" si="5" ref="P4:P30">P3+1</f>
        <v>41488</v>
      </c>
      <c r="Q4" s="89"/>
      <c r="R4" s="44">
        <f aca="true" t="shared" si="6" ref="R4:R30">R3+1</f>
        <v>41519</v>
      </c>
      <c r="S4" s="108">
        <v>25</v>
      </c>
      <c r="T4" s="39">
        <f aca="true" t="shared" si="7" ref="T4:T30">T3+1</f>
        <v>41549</v>
      </c>
      <c r="U4" s="89"/>
      <c r="V4" s="39">
        <f aca="true" t="shared" si="8" ref="V4:V30">V3+1</f>
        <v>41580</v>
      </c>
      <c r="W4" s="89">
        <v>32</v>
      </c>
      <c r="X4" s="44">
        <f aca="true" t="shared" si="9" ref="X4:X30">X3+1</f>
        <v>41610</v>
      </c>
      <c r="Y4" s="108">
        <v>35</v>
      </c>
      <c r="Z4" s="26">
        <f>Z3+1</f>
        <v>41396</v>
      </c>
      <c r="AA4" s="21"/>
    </row>
    <row r="5" spans="1:27" ht="12.75" customHeight="1" thickBot="1">
      <c r="A5" s="2"/>
      <c r="B5" s="28">
        <f aca="true" t="shared" si="10" ref="B5:B22">B4+1</f>
        <v>41277</v>
      </c>
      <c r="C5" s="7"/>
      <c r="D5" s="43">
        <f>D4+1</f>
        <v>41308</v>
      </c>
      <c r="E5" s="109"/>
      <c r="F5" s="43">
        <f t="shared" si="0"/>
        <v>41336</v>
      </c>
      <c r="G5" s="109"/>
      <c r="H5" s="10">
        <f t="shared" si="1"/>
        <v>41367</v>
      </c>
      <c r="I5" s="52"/>
      <c r="J5" s="39">
        <f t="shared" si="2"/>
        <v>41397</v>
      </c>
      <c r="K5" s="89"/>
      <c r="L5" s="44">
        <f t="shared" si="3"/>
        <v>41428</v>
      </c>
      <c r="M5" s="108">
        <v>16</v>
      </c>
      <c r="N5" s="39">
        <f t="shared" si="4"/>
        <v>41458</v>
      </c>
      <c r="O5" s="89"/>
      <c r="P5" s="39">
        <f t="shared" si="5"/>
        <v>41489</v>
      </c>
      <c r="Q5" s="89"/>
      <c r="R5" s="39">
        <f t="shared" si="6"/>
        <v>41520</v>
      </c>
      <c r="S5" s="89"/>
      <c r="T5" s="39">
        <f t="shared" si="7"/>
        <v>41550</v>
      </c>
      <c r="U5" s="89"/>
      <c r="V5" s="39">
        <f t="shared" si="8"/>
        <v>41581</v>
      </c>
      <c r="W5" s="90"/>
      <c r="X5" s="39">
        <f t="shared" si="9"/>
        <v>41611</v>
      </c>
      <c r="Y5" s="89"/>
      <c r="Z5" s="26">
        <f>Z4+1</f>
        <v>41397</v>
      </c>
      <c r="AA5" s="21"/>
    </row>
    <row r="6" spans="1:33" ht="12.75" customHeight="1" thickBot="1">
      <c r="A6" s="2"/>
      <c r="B6" s="28">
        <f t="shared" si="10"/>
        <v>41278</v>
      </c>
      <c r="C6" s="7"/>
      <c r="D6" s="34">
        <f aca="true" t="shared" si="11" ref="D6:D30">D5+1</f>
        <v>41309</v>
      </c>
      <c r="E6" s="35"/>
      <c r="F6" s="42">
        <f t="shared" si="0"/>
        <v>41337</v>
      </c>
      <c r="G6" s="108">
        <v>8</v>
      </c>
      <c r="H6" s="10">
        <f t="shared" si="1"/>
        <v>41368</v>
      </c>
      <c r="I6" s="52"/>
      <c r="J6" s="39">
        <f t="shared" si="2"/>
        <v>41398</v>
      </c>
      <c r="K6" s="89"/>
      <c r="L6" s="39">
        <f t="shared" si="3"/>
        <v>41429</v>
      </c>
      <c r="M6" s="89"/>
      <c r="N6" s="39">
        <f t="shared" si="4"/>
        <v>41459</v>
      </c>
      <c r="O6" s="89"/>
      <c r="P6" s="45">
        <f t="shared" si="5"/>
        <v>41490</v>
      </c>
      <c r="Q6" s="109"/>
      <c r="R6" s="39">
        <f t="shared" si="6"/>
        <v>41521</v>
      </c>
      <c r="S6" s="89"/>
      <c r="T6" s="39">
        <f t="shared" si="7"/>
        <v>41551</v>
      </c>
      <c r="U6" s="89"/>
      <c r="V6" s="10">
        <f t="shared" si="8"/>
        <v>41582</v>
      </c>
      <c r="W6" s="7"/>
      <c r="X6" s="39">
        <f t="shared" si="9"/>
        <v>41612</v>
      </c>
      <c r="Y6" s="89"/>
      <c r="Z6" s="26">
        <f>Z5+1</f>
        <v>41398</v>
      </c>
      <c r="AA6" s="21"/>
      <c r="AD6" s="69"/>
      <c r="AE6" s="70"/>
      <c r="AG6" s="1" t="s">
        <v>5</v>
      </c>
    </row>
    <row r="7" spans="1:27" ht="12.75" customHeight="1" thickBot="1">
      <c r="A7" s="2"/>
      <c r="B7" s="28">
        <f t="shared" si="10"/>
        <v>41279</v>
      </c>
      <c r="C7" s="7"/>
      <c r="D7" s="22">
        <f t="shared" si="11"/>
        <v>41310</v>
      </c>
      <c r="E7" s="23"/>
      <c r="F7" s="17">
        <f t="shared" si="0"/>
        <v>41338</v>
      </c>
      <c r="G7" s="89"/>
      <c r="H7" s="10">
        <f t="shared" si="1"/>
        <v>41369</v>
      </c>
      <c r="I7" s="52"/>
      <c r="J7" s="45">
        <f t="shared" si="2"/>
        <v>41399</v>
      </c>
      <c r="K7" s="109"/>
      <c r="L7" s="39">
        <f t="shared" si="3"/>
        <v>41430</v>
      </c>
      <c r="M7" s="89"/>
      <c r="N7" s="39">
        <f t="shared" si="4"/>
        <v>41460</v>
      </c>
      <c r="O7" s="89"/>
      <c r="P7" s="44">
        <f t="shared" si="5"/>
        <v>41491</v>
      </c>
      <c r="Q7" s="108">
        <v>24</v>
      </c>
      <c r="R7" s="39">
        <f t="shared" si="6"/>
        <v>41522</v>
      </c>
      <c r="S7" s="89"/>
      <c r="T7" s="39">
        <f t="shared" si="7"/>
        <v>41552</v>
      </c>
      <c r="U7" s="89"/>
      <c r="V7" s="10">
        <f t="shared" si="8"/>
        <v>41583</v>
      </c>
      <c r="W7" s="7"/>
      <c r="X7" s="39">
        <f t="shared" si="9"/>
        <v>41613</v>
      </c>
      <c r="Y7" s="89"/>
      <c r="Z7" s="26">
        <f>Z6+1</f>
        <v>41399</v>
      </c>
      <c r="AA7" s="21"/>
    </row>
    <row r="8" spans="1:33" ht="12.75" customHeight="1" thickBot="1">
      <c r="A8" s="2"/>
      <c r="B8" s="29">
        <f t="shared" si="10"/>
        <v>41280</v>
      </c>
      <c r="C8" s="15"/>
      <c r="D8" s="22">
        <f t="shared" si="11"/>
        <v>41311</v>
      </c>
      <c r="E8" s="23"/>
      <c r="F8" s="17">
        <f t="shared" si="0"/>
        <v>41339</v>
      </c>
      <c r="G8" s="89"/>
      <c r="H8" s="10">
        <f t="shared" si="1"/>
        <v>41370</v>
      </c>
      <c r="I8" s="52"/>
      <c r="J8" s="31">
        <f t="shared" si="2"/>
        <v>41400</v>
      </c>
      <c r="K8" s="30"/>
      <c r="L8" s="39">
        <f t="shared" si="3"/>
        <v>41431</v>
      </c>
      <c r="M8" s="89"/>
      <c r="N8" s="39">
        <f t="shared" si="4"/>
        <v>41461</v>
      </c>
      <c r="O8" s="89"/>
      <c r="P8" s="39">
        <f t="shared" si="5"/>
        <v>41492</v>
      </c>
      <c r="Q8" s="89"/>
      <c r="R8" s="39">
        <f t="shared" si="6"/>
        <v>41523</v>
      </c>
      <c r="S8" s="89"/>
      <c r="T8" s="45">
        <f t="shared" si="7"/>
        <v>41553</v>
      </c>
      <c r="U8" s="109"/>
      <c r="V8" s="10">
        <f t="shared" si="8"/>
        <v>41584</v>
      </c>
      <c r="W8" s="7"/>
      <c r="X8" s="39">
        <f t="shared" si="9"/>
        <v>41614</v>
      </c>
      <c r="Y8" s="89"/>
      <c r="Z8" s="26">
        <f>Z7+1</f>
        <v>41400</v>
      </c>
      <c r="AA8" s="21"/>
      <c r="AD8" s="71"/>
      <c r="AE8" s="72"/>
      <c r="AG8" s="1" t="s">
        <v>7</v>
      </c>
    </row>
    <row r="9" spans="1:27" ht="12.75" customHeight="1" thickBot="1">
      <c r="A9" s="2"/>
      <c r="B9" s="42">
        <f t="shared" si="10"/>
        <v>41281</v>
      </c>
      <c r="C9" s="108">
        <v>1</v>
      </c>
      <c r="D9" s="22">
        <f t="shared" si="11"/>
        <v>41312</v>
      </c>
      <c r="E9" s="23"/>
      <c r="F9" s="17">
        <f t="shared" si="0"/>
        <v>41340</v>
      </c>
      <c r="G9" s="89"/>
      <c r="H9" s="33">
        <f t="shared" si="1"/>
        <v>41371</v>
      </c>
      <c r="I9" s="53"/>
      <c r="J9" s="10">
        <f t="shared" si="2"/>
        <v>41401</v>
      </c>
      <c r="K9" s="7"/>
      <c r="L9" s="39">
        <f t="shared" si="3"/>
        <v>41432</v>
      </c>
      <c r="M9" s="89"/>
      <c r="N9" s="45">
        <f t="shared" si="4"/>
        <v>41462</v>
      </c>
      <c r="O9" s="109"/>
      <c r="P9" s="39">
        <f t="shared" si="5"/>
        <v>41493</v>
      </c>
      <c r="Q9" s="89"/>
      <c r="R9" s="39">
        <f t="shared" si="6"/>
        <v>41524</v>
      </c>
      <c r="S9" s="89"/>
      <c r="T9" s="44">
        <f t="shared" si="7"/>
        <v>41554</v>
      </c>
      <c r="U9" s="108">
        <v>30</v>
      </c>
      <c r="V9" s="50">
        <f t="shared" si="8"/>
        <v>41585</v>
      </c>
      <c r="W9" s="19"/>
      <c r="X9" s="39">
        <f t="shared" si="9"/>
        <v>41615</v>
      </c>
      <c r="Y9" s="89"/>
      <c r="Z9" s="10"/>
      <c r="AA9" s="7"/>
    </row>
    <row r="10" spans="1:33" ht="12.75" customHeight="1" thickBot="1">
      <c r="A10" s="2"/>
      <c r="B10" s="17">
        <f t="shared" si="10"/>
        <v>41282</v>
      </c>
      <c r="C10" s="89"/>
      <c r="D10" s="22">
        <f t="shared" si="11"/>
        <v>41313</v>
      </c>
      <c r="E10" s="23"/>
      <c r="F10" s="17">
        <f t="shared" si="0"/>
        <v>41341</v>
      </c>
      <c r="G10" s="89"/>
      <c r="H10" s="44">
        <f t="shared" si="1"/>
        <v>41372</v>
      </c>
      <c r="I10" s="108">
        <v>11</v>
      </c>
      <c r="J10" s="75">
        <f t="shared" si="2"/>
        <v>41402</v>
      </c>
      <c r="K10" s="76"/>
      <c r="L10" s="39">
        <f t="shared" si="3"/>
        <v>41433</v>
      </c>
      <c r="M10" s="89"/>
      <c r="N10" s="44">
        <f t="shared" si="4"/>
        <v>41463</v>
      </c>
      <c r="O10" s="108">
        <v>21</v>
      </c>
      <c r="P10" s="39">
        <f t="shared" si="5"/>
        <v>41494</v>
      </c>
      <c r="Q10" s="89"/>
      <c r="R10" s="45">
        <f t="shared" si="6"/>
        <v>41525</v>
      </c>
      <c r="S10" s="109"/>
      <c r="T10" s="39">
        <f t="shared" si="7"/>
        <v>41555</v>
      </c>
      <c r="U10" s="89"/>
      <c r="V10" s="50">
        <f t="shared" si="8"/>
        <v>41586</v>
      </c>
      <c r="W10" s="19"/>
      <c r="X10" s="45">
        <f t="shared" si="9"/>
        <v>41616</v>
      </c>
      <c r="Y10" s="109"/>
      <c r="Z10" s="10"/>
      <c r="AA10" s="7"/>
      <c r="AD10" s="73"/>
      <c r="AE10" s="74"/>
      <c r="AG10" s="1" t="s">
        <v>6</v>
      </c>
    </row>
    <row r="11" spans="1:27" ht="12.75" customHeight="1" thickBot="1">
      <c r="A11" s="2"/>
      <c r="B11" s="17">
        <f t="shared" si="10"/>
        <v>41283</v>
      </c>
      <c r="C11" s="89"/>
      <c r="D11" s="22">
        <f t="shared" si="11"/>
        <v>41314</v>
      </c>
      <c r="E11" s="23"/>
      <c r="F11" s="17">
        <f t="shared" si="0"/>
        <v>41342</v>
      </c>
      <c r="G11" s="89"/>
      <c r="H11" s="39">
        <f t="shared" si="1"/>
        <v>41373</v>
      </c>
      <c r="I11" s="89"/>
      <c r="J11" s="10">
        <f t="shared" si="2"/>
        <v>41403</v>
      </c>
      <c r="K11" s="7"/>
      <c r="L11" s="45">
        <f t="shared" si="3"/>
        <v>41434</v>
      </c>
      <c r="M11" s="109"/>
      <c r="N11" s="39">
        <f t="shared" si="4"/>
        <v>41464</v>
      </c>
      <c r="O11" s="89"/>
      <c r="P11" s="39">
        <f t="shared" si="5"/>
        <v>41495</v>
      </c>
      <c r="Q11" s="89"/>
      <c r="R11" s="44">
        <f t="shared" si="6"/>
        <v>41526</v>
      </c>
      <c r="S11" s="108">
        <v>26</v>
      </c>
      <c r="T11" s="39">
        <f t="shared" si="7"/>
        <v>41556</v>
      </c>
      <c r="U11" s="89"/>
      <c r="V11" s="10">
        <f t="shared" si="8"/>
        <v>41587</v>
      </c>
      <c r="W11" s="7"/>
      <c r="X11" s="44">
        <f t="shared" si="9"/>
        <v>41617</v>
      </c>
      <c r="Y11" s="108">
        <v>36</v>
      </c>
      <c r="Z11" s="10"/>
      <c r="AA11" s="7"/>
    </row>
    <row r="12" spans="1:33" ht="12.75" customHeight="1" thickBot="1">
      <c r="A12" s="2"/>
      <c r="B12" s="17">
        <f t="shared" si="10"/>
        <v>41284</v>
      </c>
      <c r="C12" s="89"/>
      <c r="D12" s="36">
        <f t="shared" si="11"/>
        <v>41315</v>
      </c>
      <c r="E12" s="25"/>
      <c r="F12" s="43">
        <f t="shared" si="0"/>
        <v>41343</v>
      </c>
      <c r="G12" s="109"/>
      <c r="H12" s="39">
        <f t="shared" si="1"/>
        <v>41374</v>
      </c>
      <c r="I12" s="89"/>
      <c r="J12" s="50">
        <f t="shared" si="2"/>
        <v>41404</v>
      </c>
      <c r="K12" s="19"/>
      <c r="L12" s="44">
        <f t="shared" si="3"/>
        <v>41435</v>
      </c>
      <c r="M12" s="108">
        <v>17</v>
      </c>
      <c r="N12" s="39">
        <f t="shared" si="4"/>
        <v>41465</v>
      </c>
      <c r="O12" s="89"/>
      <c r="P12" s="39">
        <f t="shared" si="5"/>
        <v>41496</v>
      </c>
      <c r="Q12" s="89"/>
      <c r="R12" s="39">
        <f t="shared" si="6"/>
        <v>41527</v>
      </c>
      <c r="S12" s="89"/>
      <c r="T12" s="39">
        <f t="shared" si="7"/>
        <v>41557</v>
      </c>
      <c r="U12" s="89"/>
      <c r="V12" s="10">
        <f t="shared" si="8"/>
        <v>41588</v>
      </c>
      <c r="W12" s="7"/>
      <c r="X12" s="39">
        <f t="shared" si="9"/>
        <v>41618</v>
      </c>
      <c r="Y12" s="89"/>
      <c r="Z12" s="10"/>
      <c r="AA12" s="7"/>
      <c r="AD12" s="77"/>
      <c r="AE12" s="78"/>
      <c r="AG12" s="1" t="s">
        <v>8</v>
      </c>
    </row>
    <row r="13" spans="1:27" ht="12.75" customHeight="1" thickBot="1">
      <c r="A13" s="2"/>
      <c r="B13" s="17">
        <f t="shared" si="10"/>
        <v>41285</v>
      </c>
      <c r="C13" s="89"/>
      <c r="D13" s="42">
        <f t="shared" si="11"/>
        <v>41316</v>
      </c>
      <c r="E13" s="108">
        <v>5</v>
      </c>
      <c r="F13" s="42">
        <f t="shared" si="0"/>
        <v>41344</v>
      </c>
      <c r="G13" s="108">
        <v>9</v>
      </c>
      <c r="H13" s="39">
        <f t="shared" si="1"/>
        <v>41375</v>
      </c>
      <c r="I13" s="89"/>
      <c r="J13" s="10">
        <f t="shared" si="2"/>
        <v>41405</v>
      </c>
      <c r="K13" s="7"/>
      <c r="L13" s="39">
        <f t="shared" si="3"/>
        <v>41436</v>
      </c>
      <c r="M13" s="89"/>
      <c r="N13" s="39">
        <f t="shared" si="4"/>
        <v>41466</v>
      </c>
      <c r="O13" s="89"/>
      <c r="P13" s="45">
        <f t="shared" si="5"/>
        <v>41497</v>
      </c>
      <c r="Q13" s="109"/>
      <c r="R13" s="39">
        <f t="shared" si="6"/>
        <v>41528</v>
      </c>
      <c r="S13" s="89"/>
      <c r="T13" s="39">
        <f t="shared" si="7"/>
        <v>41558</v>
      </c>
      <c r="U13" s="89"/>
      <c r="V13" s="75">
        <f t="shared" si="8"/>
        <v>41589</v>
      </c>
      <c r="W13" s="76"/>
      <c r="X13" s="39">
        <f t="shared" si="9"/>
        <v>41619</v>
      </c>
      <c r="Y13" s="89"/>
      <c r="Z13" s="10"/>
      <c r="AA13" s="7"/>
    </row>
    <row r="14" spans="1:27" ht="12.75" customHeight="1" thickBot="1">
      <c r="A14" s="2"/>
      <c r="B14" s="17">
        <f t="shared" si="10"/>
        <v>41286</v>
      </c>
      <c r="C14" s="89"/>
      <c r="D14" s="17">
        <f t="shared" si="11"/>
        <v>41317</v>
      </c>
      <c r="E14" s="89"/>
      <c r="F14" s="17">
        <f t="shared" si="0"/>
        <v>41345</v>
      </c>
      <c r="G14" s="89"/>
      <c r="H14" s="39">
        <f t="shared" si="1"/>
        <v>41376</v>
      </c>
      <c r="I14" s="89"/>
      <c r="J14" s="41">
        <f t="shared" si="2"/>
        <v>41406</v>
      </c>
      <c r="K14" s="15"/>
      <c r="L14" s="39">
        <f t="shared" si="3"/>
        <v>41437</v>
      </c>
      <c r="M14" s="89"/>
      <c r="N14" s="39">
        <f t="shared" si="4"/>
        <v>41467</v>
      </c>
      <c r="O14" s="89"/>
      <c r="P14" s="57">
        <f t="shared" si="5"/>
        <v>41498</v>
      </c>
      <c r="Q14" s="58"/>
      <c r="R14" s="39">
        <f t="shared" si="6"/>
        <v>41529</v>
      </c>
      <c r="S14" s="89"/>
      <c r="T14" s="39">
        <f t="shared" si="7"/>
        <v>41559</v>
      </c>
      <c r="U14" s="89"/>
      <c r="V14" s="50">
        <f t="shared" si="8"/>
        <v>41590</v>
      </c>
      <c r="W14" s="19"/>
      <c r="X14" s="39">
        <f t="shared" si="9"/>
        <v>41620</v>
      </c>
      <c r="Y14" s="89"/>
      <c r="Z14" s="10"/>
      <c r="AA14" s="7"/>
    </row>
    <row r="15" spans="1:27" ht="12.75" customHeight="1" thickBot="1">
      <c r="A15" s="2"/>
      <c r="B15" s="43">
        <f t="shared" si="10"/>
        <v>41287</v>
      </c>
      <c r="C15" s="109"/>
      <c r="D15" s="17">
        <f t="shared" si="11"/>
        <v>41318</v>
      </c>
      <c r="E15" s="89"/>
      <c r="F15" s="17">
        <f t="shared" si="0"/>
        <v>41346</v>
      </c>
      <c r="G15" s="89"/>
      <c r="H15" s="39">
        <f t="shared" si="1"/>
        <v>41377</v>
      </c>
      <c r="I15" s="89"/>
      <c r="J15" s="63">
        <f t="shared" si="2"/>
        <v>41407</v>
      </c>
      <c r="K15" s="64"/>
      <c r="L15" s="39">
        <f t="shared" si="3"/>
        <v>41438</v>
      </c>
      <c r="M15" s="89"/>
      <c r="N15" s="39">
        <f t="shared" si="4"/>
        <v>41468</v>
      </c>
      <c r="O15" s="89"/>
      <c r="P15" s="26">
        <f t="shared" si="5"/>
        <v>41499</v>
      </c>
      <c r="Q15" s="21"/>
      <c r="R15" s="39">
        <f t="shared" si="6"/>
        <v>41530</v>
      </c>
      <c r="S15" s="89"/>
      <c r="T15" s="45">
        <f t="shared" si="7"/>
        <v>41560</v>
      </c>
      <c r="U15" s="109"/>
      <c r="V15" s="10">
        <f t="shared" si="8"/>
        <v>41591</v>
      </c>
      <c r="W15" s="7"/>
      <c r="X15" s="39">
        <f t="shared" si="9"/>
        <v>41621</v>
      </c>
      <c r="Y15" s="89"/>
      <c r="Z15" s="10"/>
      <c r="AA15" s="7"/>
    </row>
    <row r="16" spans="1:27" ht="12.75" customHeight="1" thickBot="1">
      <c r="A16" s="2"/>
      <c r="B16" s="42">
        <f t="shared" si="10"/>
        <v>41288</v>
      </c>
      <c r="C16" s="108">
        <v>2</v>
      </c>
      <c r="D16" s="17">
        <f t="shared" si="11"/>
        <v>41319</v>
      </c>
      <c r="E16" s="89"/>
      <c r="F16" s="17">
        <f t="shared" si="0"/>
        <v>41347</v>
      </c>
      <c r="G16" s="89"/>
      <c r="H16" s="45">
        <f t="shared" si="1"/>
        <v>41378</v>
      </c>
      <c r="I16" s="109"/>
      <c r="J16" s="24">
        <f t="shared" si="2"/>
        <v>41408</v>
      </c>
      <c r="K16" s="23"/>
      <c r="L16" s="39">
        <f t="shared" si="3"/>
        <v>41439</v>
      </c>
      <c r="M16" s="89"/>
      <c r="N16" s="45">
        <f t="shared" si="4"/>
        <v>41469</v>
      </c>
      <c r="O16" s="109"/>
      <c r="P16" s="26">
        <f t="shared" si="5"/>
        <v>41500</v>
      </c>
      <c r="Q16" s="21"/>
      <c r="R16" s="39">
        <f t="shared" si="6"/>
        <v>41531</v>
      </c>
      <c r="S16" s="89"/>
      <c r="T16" s="44">
        <f t="shared" si="7"/>
        <v>41561</v>
      </c>
      <c r="U16" s="108">
        <v>31</v>
      </c>
      <c r="V16" s="10">
        <f t="shared" si="8"/>
        <v>41592</v>
      </c>
      <c r="W16" s="7"/>
      <c r="X16" s="39">
        <f t="shared" si="9"/>
        <v>41622</v>
      </c>
      <c r="Y16" s="89"/>
      <c r="Z16" s="10"/>
      <c r="AA16" s="7"/>
    </row>
    <row r="17" spans="1:27" ht="12.75" customHeight="1" thickBot="1">
      <c r="A17" s="2"/>
      <c r="B17" s="17">
        <f t="shared" si="10"/>
        <v>41289</v>
      </c>
      <c r="C17" s="89"/>
      <c r="D17" s="17">
        <f t="shared" si="11"/>
        <v>41320</v>
      </c>
      <c r="E17" s="89"/>
      <c r="F17" s="17">
        <f t="shared" si="0"/>
        <v>41348</v>
      </c>
      <c r="G17" s="89"/>
      <c r="H17" s="44">
        <f t="shared" si="1"/>
        <v>41379</v>
      </c>
      <c r="I17" s="108">
        <v>12</v>
      </c>
      <c r="J17" s="24">
        <f t="shared" si="2"/>
        <v>41409</v>
      </c>
      <c r="K17" s="23"/>
      <c r="L17" s="39">
        <f t="shared" si="3"/>
        <v>41440</v>
      </c>
      <c r="M17" s="89"/>
      <c r="N17" s="44">
        <f t="shared" si="4"/>
        <v>41470</v>
      </c>
      <c r="O17" s="108">
        <v>22</v>
      </c>
      <c r="P17" s="75">
        <f t="shared" si="5"/>
        <v>41501</v>
      </c>
      <c r="Q17" s="76"/>
      <c r="R17" s="45">
        <f t="shared" si="6"/>
        <v>41532</v>
      </c>
      <c r="S17" s="109"/>
      <c r="T17" s="39">
        <f t="shared" si="7"/>
        <v>41562</v>
      </c>
      <c r="U17" s="89"/>
      <c r="V17" s="10">
        <f t="shared" si="8"/>
        <v>41593</v>
      </c>
      <c r="W17" s="7"/>
      <c r="X17" s="45">
        <f t="shared" si="9"/>
        <v>41623</v>
      </c>
      <c r="Y17" s="109"/>
      <c r="Z17" s="10"/>
      <c r="AA17" s="7"/>
    </row>
    <row r="18" spans="1:27" ht="12.75" customHeight="1" thickBot="1">
      <c r="A18" s="2"/>
      <c r="B18" s="17">
        <f t="shared" si="10"/>
        <v>41290</v>
      </c>
      <c r="C18" s="89"/>
      <c r="D18" s="17">
        <f t="shared" si="11"/>
        <v>41321</v>
      </c>
      <c r="E18" s="89"/>
      <c r="F18" s="17">
        <f t="shared" si="0"/>
        <v>41349</v>
      </c>
      <c r="G18" s="89"/>
      <c r="H18" s="39">
        <f t="shared" si="1"/>
        <v>41380</v>
      </c>
      <c r="I18" s="89"/>
      <c r="J18" s="24">
        <f t="shared" si="2"/>
        <v>41410</v>
      </c>
      <c r="K18" s="23"/>
      <c r="L18" s="45">
        <f t="shared" si="3"/>
        <v>41441</v>
      </c>
      <c r="M18" s="109"/>
      <c r="N18" s="39">
        <f t="shared" si="4"/>
        <v>41471</v>
      </c>
      <c r="O18" s="89"/>
      <c r="P18" s="26">
        <f t="shared" si="5"/>
        <v>41502</v>
      </c>
      <c r="Q18" s="21"/>
      <c r="R18" s="44">
        <f t="shared" si="6"/>
        <v>41533</v>
      </c>
      <c r="S18" s="108">
        <v>27</v>
      </c>
      <c r="T18" s="39">
        <f t="shared" si="7"/>
        <v>41563</v>
      </c>
      <c r="U18" s="89"/>
      <c r="V18" s="10">
        <f t="shared" si="8"/>
        <v>41594</v>
      </c>
      <c r="W18" s="7"/>
      <c r="X18" s="44">
        <f t="shared" si="9"/>
        <v>41624</v>
      </c>
      <c r="Y18" s="108">
        <v>37</v>
      </c>
      <c r="Z18" s="10"/>
      <c r="AA18" s="7"/>
    </row>
    <row r="19" spans="1:27" ht="12.75" customHeight="1" thickBot="1">
      <c r="A19" s="2"/>
      <c r="B19" s="17">
        <f t="shared" si="10"/>
        <v>41291</v>
      </c>
      <c r="C19" s="89"/>
      <c r="D19" s="43">
        <f t="shared" si="11"/>
        <v>41322</v>
      </c>
      <c r="E19" s="109"/>
      <c r="F19" s="43">
        <f t="shared" si="0"/>
        <v>41350</v>
      </c>
      <c r="G19" s="109"/>
      <c r="H19" s="39">
        <f t="shared" si="1"/>
        <v>41381</v>
      </c>
      <c r="I19" s="89"/>
      <c r="J19" s="24">
        <f t="shared" si="2"/>
        <v>41411</v>
      </c>
      <c r="K19" s="23"/>
      <c r="L19" s="44">
        <f t="shared" si="3"/>
        <v>41442</v>
      </c>
      <c r="M19" s="108">
        <v>18</v>
      </c>
      <c r="N19" s="39">
        <f t="shared" si="4"/>
        <v>41472</v>
      </c>
      <c r="O19" s="89"/>
      <c r="P19" s="26">
        <f t="shared" si="5"/>
        <v>41503</v>
      </c>
      <c r="Q19" s="21"/>
      <c r="R19" s="39">
        <f t="shared" si="6"/>
        <v>41534</v>
      </c>
      <c r="S19" s="89"/>
      <c r="T19" s="39">
        <f t="shared" si="7"/>
        <v>41564</v>
      </c>
      <c r="U19" s="89"/>
      <c r="V19" s="41">
        <f t="shared" si="8"/>
        <v>41595</v>
      </c>
      <c r="W19" s="15"/>
      <c r="X19" s="39">
        <f t="shared" si="9"/>
        <v>41625</v>
      </c>
      <c r="Y19" s="89"/>
      <c r="Z19" s="10"/>
      <c r="AA19" s="7"/>
    </row>
    <row r="20" spans="1:27" ht="12.75" customHeight="1">
      <c r="A20" s="2"/>
      <c r="B20" s="17">
        <f t="shared" si="10"/>
        <v>41292</v>
      </c>
      <c r="C20" s="89"/>
      <c r="D20" s="42">
        <f t="shared" si="11"/>
        <v>41323</v>
      </c>
      <c r="E20" s="108">
        <v>6</v>
      </c>
      <c r="F20" s="42">
        <f t="shared" si="0"/>
        <v>41351</v>
      </c>
      <c r="G20" s="108">
        <v>10</v>
      </c>
      <c r="H20" s="39">
        <f t="shared" si="1"/>
        <v>41382</v>
      </c>
      <c r="I20" s="89"/>
      <c r="J20" s="24">
        <f t="shared" si="2"/>
        <v>41412</v>
      </c>
      <c r="K20" s="23"/>
      <c r="L20" s="39">
        <f t="shared" si="3"/>
        <v>41443</v>
      </c>
      <c r="M20" s="89"/>
      <c r="N20" s="39">
        <f t="shared" si="4"/>
        <v>41473</v>
      </c>
      <c r="O20" s="89"/>
      <c r="P20" s="26">
        <f t="shared" si="5"/>
        <v>41504</v>
      </c>
      <c r="Q20" s="21"/>
      <c r="R20" s="39">
        <f t="shared" si="6"/>
        <v>41535</v>
      </c>
      <c r="S20" s="89"/>
      <c r="T20" s="39">
        <f t="shared" si="7"/>
        <v>41565</v>
      </c>
      <c r="U20" s="89"/>
      <c r="V20" s="44">
        <f t="shared" si="8"/>
        <v>41596</v>
      </c>
      <c r="W20" s="108">
        <v>33</v>
      </c>
      <c r="X20" s="39">
        <f t="shared" si="9"/>
        <v>41626</v>
      </c>
      <c r="Y20" s="89"/>
      <c r="Z20" s="10"/>
      <c r="AA20" s="7"/>
    </row>
    <row r="21" spans="1:27" ht="12.75" customHeight="1" thickBot="1">
      <c r="A21" s="2"/>
      <c r="B21" s="17">
        <f t="shared" si="10"/>
        <v>41293</v>
      </c>
      <c r="C21" s="89"/>
      <c r="D21" s="17">
        <f t="shared" si="11"/>
        <v>41324</v>
      </c>
      <c r="E21" s="89"/>
      <c r="F21" s="17">
        <f t="shared" si="0"/>
        <v>41352</v>
      </c>
      <c r="G21" s="89"/>
      <c r="H21" s="39">
        <f t="shared" si="1"/>
        <v>41383</v>
      </c>
      <c r="I21" s="89"/>
      <c r="J21" s="65">
        <f t="shared" si="2"/>
        <v>41413</v>
      </c>
      <c r="K21" s="66"/>
      <c r="L21" s="39">
        <f t="shared" si="3"/>
        <v>41444</v>
      </c>
      <c r="M21" s="89"/>
      <c r="N21" s="39">
        <f t="shared" si="4"/>
        <v>41474</v>
      </c>
      <c r="O21" s="89"/>
      <c r="P21" s="26">
        <f t="shared" si="5"/>
        <v>41505</v>
      </c>
      <c r="Q21" s="21"/>
      <c r="R21" s="39">
        <f t="shared" si="6"/>
        <v>41536</v>
      </c>
      <c r="S21" s="89"/>
      <c r="T21" s="39">
        <f t="shared" si="7"/>
        <v>41566</v>
      </c>
      <c r="U21" s="89"/>
      <c r="V21" s="39">
        <f t="shared" si="8"/>
        <v>41597</v>
      </c>
      <c r="W21" s="89"/>
      <c r="X21" s="39">
        <f t="shared" si="9"/>
        <v>41627</v>
      </c>
      <c r="Y21" s="89"/>
      <c r="Z21" s="10"/>
      <c r="AA21" s="7"/>
    </row>
    <row r="22" spans="1:27" ht="12.75" customHeight="1" thickBot="1">
      <c r="A22" s="2"/>
      <c r="B22" s="43">
        <f t="shared" si="10"/>
        <v>41294</v>
      </c>
      <c r="C22" s="109"/>
      <c r="D22" s="17">
        <f t="shared" si="11"/>
        <v>41325</v>
      </c>
      <c r="E22" s="89"/>
      <c r="F22" s="17">
        <f t="shared" si="0"/>
        <v>41353</v>
      </c>
      <c r="G22" s="89"/>
      <c r="H22" s="39">
        <f t="shared" si="1"/>
        <v>41384</v>
      </c>
      <c r="I22" s="89"/>
      <c r="J22" s="55">
        <f t="shared" si="2"/>
        <v>41414</v>
      </c>
      <c r="K22" s="56"/>
      <c r="L22" s="39">
        <f t="shared" si="3"/>
        <v>41445</v>
      </c>
      <c r="M22" s="89"/>
      <c r="N22" s="39">
        <f t="shared" si="4"/>
        <v>41475</v>
      </c>
      <c r="O22" s="89"/>
      <c r="P22" s="26">
        <f t="shared" si="5"/>
        <v>41506</v>
      </c>
      <c r="Q22" s="21"/>
      <c r="R22" s="39">
        <f t="shared" si="6"/>
        <v>41537</v>
      </c>
      <c r="S22" s="89"/>
      <c r="T22" s="45">
        <f t="shared" si="7"/>
        <v>41567</v>
      </c>
      <c r="U22" s="109"/>
      <c r="V22" s="39">
        <f t="shared" si="8"/>
        <v>41598</v>
      </c>
      <c r="W22" s="89"/>
      <c r="X22" s="39">
        <f t="shared" si="9"/>
        <v>41628</v>
      </c>
      <c r="Y22" s="89"/>
      <c r="Z22" s="10"/>
      <c r="AA22" s="7"/>
    </row>
    <row r="23" spans="1:27" ht="12.75" customHeight="1" thickBot="1">
      <c r="A23" s="2"/>
      <c r="B23" s="44">
        <f aca="true" t="shared" si="12" ref="B23:B30">B22+1</f>
        <v>41295</v>
      </c>
      <c r="C23" s="108">
        <v>3</v>
      </c>
      <c r="D23" s="17">
        <f t="shared" si="11"/>
        <v>41326</v>
      </c>
      <c r="E23" s="89"/>
      <c r="F23" s="17">
        <f t="shared" si="0"/>
        <v>41354</v>
      </c>
      <c r="G23" s="89"/>
      <c r="H23" s="45">
        <f t="shared" si="1"/>
        <v>41385</v>
      </c>
      <c r="I23" s="109"/>
      <c r="J23" s="10">
        <f t="shared" si="2"/>
        <v>41415</v>
      </c>
      <c r="K23" s="7"/>
      <c r="L23" s="39">
        <f t="shared" si="3"/>
        <v>41446</v>
      </c>
      <c r="M23" s="89"/>
      <c r="N23" s="45">
        <f t="shared" si="4"/>
        <v>41476</v>
      </c>
      <c r="O23" s="109"/>
      <c r="P23" s="26">
        <f t="shared" si="5"/>
        <v>41507</v>
      </c>
      <c r="Q23" s="21"/>
      <c r="R23" s="39">
        <f t="shared" si="6"/>
        <v>41538</v>
      </c>
      <c r="S23" s="89"/>
      <c r="T23" s="55">
        <f t="shared" si="7"/>
        <v>41568</v>
      </c>
      <c r="U23" s="56"/>
      <c r="V23" s="39">
        <f t="shared" si="8"/>
        <v>41599</v>
      </c>
      <c r="W23" s="89"/>
      <c r="X23" s="39">
        <f t="shared" si="9"/>
        <v>41629</v>
      </c>
      <c r="Y23" s="89"/>
      <c r="Z23" s="10"/>
      <c r="AA23" s="7"/>
    </row>
    <row r="24" spans="1:27" ht="12.75" customHeight="1" thickBot="1">
      <c r="A24" s="2"/>
      <c r="B24" s="39">
        <f t="shared" si="12"/>
        <v>41296</v>
      </c>
      <c r="C24" s="89"/>
      <c r="D24" s="17">
        <f t="shared" si="11"/>
        <v>41327</v>
      </c>
      <c r="E24" s="89"/>
      <c r="F24" s="17">
        <f t="shared" si="0"/>
        <v>41355</v>
      </c>
      <c r="G24" s="89"/>
      <c r="H24" s="44">
        <f t="shared" si="1"/>
        <v>41386</v>
      </c>
      <c r="I24" s="108">
        <v>13</v>
      </c>
      <c r="J24" s="10">
        <f t="shared" si="2"/>
        <v>41416</v>
      </c>
      <c r="K24" s="7"/>
      <c r="L24" s="39">
        <f t="shared" si="3"/>
        <v>41447</v>
      </c>
      <c r="M24" s="89"/>
      <c r="N24" s="55">
        <f t="shared" si="4"/>
        <v>41477</v>
      </c>
      <c r="O24" s="56"/>
      <c r="P24" s="26">
        <f t="shared" si="5"/>
        <v>41508</v>
      </c>
      <c r="Q24" s="21"/>
      <c r="R24" s="45">
        <f t="shared" si="6"/>
        <v>41539</v>
      </c>
      <c r="S24" s="109"/>
      <c r="T24" s="10">
        <f t="shared" si="7"/>
        <v>41569</v>
      </c>
      <c r="U24" s="7"/>
      <c r="V24" s="39">
        <f t="shared" si="8"/>
        <v>41600</v>
      </c>
      <c r="W24" s="89"/>
      <c r="X24" s="45">
        <f t="shared" si="9"/>
        <v>41630</v>
      </c>
      <c r="Y24" s="109"/>
      <c r="Z24" s="10"/>
      <c r="AA24" s="7"/>
    </row>
    <row r="25" spans="1:27" ht="12.75" customHeight="1" thickBot="1">
      <c r="A25" s="93" t="s">
        <v>3</v>
      </c>
      <c r="B25" s="39">
        <f t="shared" si="12"/>
        <v>41297</v>
      </c>
      <c r="C25" s="89"/>
      <c r="D25" s="17">
        <f t="shared" si="11"/>
        <v>41328</v>
      </c>
      <c r="E25" s="89"/>
      <c r="F25" s="17">
        <f t="shared" si="0"/>
        <v>41356</v>
      </c>
      <c r="G25" s="89"/>
      <c r="H25" s="39">
        <f t="shared" si="1"/>
        <v>41387</v>
      </c>
      <c r="I25" s="89"/>
      <c r="J25" s="10">
        <f t="shared" si="2"/>
        <v>41417</v>
      </c>
      <c r="K25" s="7"/>
      <c r="L25" s="45">
        <f t="shared" si="3"/>
        <v>41448</v>
      </c>
      <c r="M25" s="109"/>
      <c r="N25" s="10">
        <f t="shared" si="4"/>
        <v>41478</v>
      </c>
      <c r="O25" s="7"/>
      <c r="P25" s="26">
        <f t="shared" si="5"/>
        <v>41509</v>
      </c>
      <c r="Q25" s="21"/>
      <c r="R25" s="44">
        <f t="shared" si="6"/>
        <v>41540</v>
      </c>
      <c r="S25" s="108">
        <v>28</v>
      </c>
      <c r="T25" s="10">
        <f t="shared" si="7"/>
        <v>41570</v>
      </c>
      <c r="U25" s="7"/>
      <c r="V25" s="39">
        <f t="shared" si="8"/>
        <v>41601</v>
      </c>
      <c r="W25" s="89"/>
      <c r="X25" s="57">
        <f t="shared" si="9"/>
        <v>41631</v>
      </c>
      <c r="Y25" s="58"/>
      <c r="Z25" s="10"/>
      <c r="AA25" s="7"/>
    </row>
    <row r="26" spans="1:27" ht="12.75" customHeight="1" thickBot="1">
      <c r="A26" s="93"/>
      <c r="B26" s="39">
        <f t="shared" si="12"/>
        <v>41298</v>
      </c>
      <c r="C26" s="89"/>
      <c r="D26" s="43">
        <f t="shared" si="11"/>
        <v>41329</v>
      </c>
      <c r="E26" s="109"/>
      <c r="F26" s="43">
        <f t="shared" si="0"/>
        <v>41357</v>
      </c>
      <c r="G26" s="109"/>
      <c r="H26" s="39">
        <f t="shared" si="1"/>
        <v>41388</v>
      </c>
      <c r="I26" s="89"/>
      <c r="J26" s="10">
        <f t="shared" si="2"/>
        <v>41418</v>
      </c>
      <c r="K26" s="7"/>
      <c r="L26" s="44">
        <f t="shared" si="3"/>
        <v>41449</v>
      </c>
      <c r="M26" s="108">
        <v>19</v>
      </c>
      <c r="N26" s="10">
        <f t="shared" si="4"/>
        <v>41479</v>
      </c>
      <c r="O26" s="7"/>
      <c r="P26" s="26">
        <f t="shared" si="5"/>
        <v>41510</v>
      </c>
      <c r="Q26" s="21"/>
      <c r="R26" s="39">
        <f t="shared" si="6"/>
        <v>41541</v>
      </c>
      <c r="S26" s="89"/>
      <c r="T26" s="10">
        <f t="shared" si="7"/>
        <v>41571</v>
      </c>
      <c r="U26" s="7"/>
      <c r="V26" s="45">
        <f t="shared" si="8"/>
        <v>41602</v>
      </c>
      <c r="W26" s="109"/>
      <c r="X26" s="26">
        <f t="shared" si="9"/>
        <v>41632</v>
      </c>
      <c r="Y26" s="21"/>
      <c r="Z26" s="10"/>
      <c r="AA26" s="7"/>
    </row>
    <row r="27" spans="1:27" ht="12.75" customHeight="1">
      <c r="A27" s="93"/>
      <c r="B27" s="39">
        <f t="shared" si="12"/>
        <v>41299</v>
      </c>
      <c r="C27" s="89"/>
      <c r="D27" s="42">
        <f t="shared" si="11"/>
        <v>41330</v>
      </c>
      <c r="E27" s="108">
        <v>7</v>
      </c>
      <c r="F27" s="37">
        <f t="shared" si="0"/>
        <v>41358</v>
      </c>
      <c r="G27" s="46"/>
      <c r="H27" s="39">
        <f t="shared" si="1"/>
        <v>41389</v>
      </c>
      <c r="I27" s="89"/>
      <c r="J27" s="10">
        <f t="shared" si="2"/>
        <v>41419</v>
      </c>
      <c r="K27" s="7"/>
      <c r="L27" s="39">
        <f t="shared" si="3"/>
        <v>41450</v>
      </c>
      <c r="M27" s="89"/>
      <c r="N27" s="10">
        <f t="shared" si="4"/>
        <v>41480</v>
      </c>
      <c r="O27" s="7"/>
      <c r="P27" s="26">
        <f t="shared" si="5"/>
        <v>41511</v>
      </c>
      <c r="Q27" s="21"/>
      <c r="R27" s="39">
        <f t="shared" si="6"/>
        <v>41542</v>
      </c>
      <c r="S27" s="89"/>
      <c r="T27" s="10">
        <f t="shared" si="7"/>
        <v>41572</v>
      </c>
      <c r="U27" s="7"/>
      <c r="V27" s="44">
        <f t="shared" si="8"/>
        <v>41603</v>
      </c>
      <c r="W27" s="108">
        <v>34</v>
      </c>
      <c r="X27" s="75">
        <f t="shared" si="9"/>
        <v>41633</v>
      </c>
      <c r="Y27" s="76"/>
      <c r="Z27" s="10"/>
      <c r="AA27" s="7"/>
    </row>
    <row r="28" spans="1:27" ht="12.75" customHeight="1" thickBot="1">
      <c r="A28" s="93"/>
      <c r="B28" s="39">
        <f t="shared" si="12"/>
        <v>41300</v>
      </c>
      <c r="C28" s="89"/>
      <c r="D28" s="17">
        <f t="shared" si="11"/>
        <v>41331</v>
      </c>
      <c r="E28" s="89"/>
      <c r="F28" s="11">
        <f t="shared" si="0"/>
        <v>41359</v>
      </c>
      <c r="G28" s="47"/>
      <c r="H28" s="39">
        <f t="shared" si="1"/>
        <v>41390</v>
      </c>
      <c r="I28" s="89"/>
      <c r="J28" s="41">
        <f t="shared" si="2"/>
        <v>41420</v>
      </c>
      <c r="K28" s="15"/>
      <c r="L28" s="39">
        <f t="shared" si="3"/>
        <v>41451</v>
      </c>
      <c r="M28" s="89"/>
      <c r="N28" s="10">
        <f t="shared" si="4"/>
        <v>41481</v>
      </c>
      <c r="O28" s="7"/>
      <c r="P28" s="26">
        <f t="shared" si="5"/>
        <v>41512</v>
      </c>
      <c r="Q28" s="21"/>
      <c r="R28" s="39">
        <f t="shared" si="6"/>
        <v>41543</v>
      </c>
      <c r="S28" s="89"/>
      <c r="T28" s="10">
        <f t="shared" si="7"/>
        <v>41573</v>
      </c>
      <c r="U28" s="7"/>
      <c r="V28" s="39">
        <f t="shared" si="8"/>
        <v>41604</v>
      </c>
      <c r="W28" s="89"/>
      <c r="X28" s="26">
        <f t="shared" si="9"/>
        <v>41634</v>
      </c>
      <c r="Y28" s="21"/>
      <c r="Z28" s="10"/>
      <c r="AA28" s="7"/>
    </row>
    <row r="29" spans="1:27" ht="12.75" customHeight="1" thickBot="1">
      <c r="A29" s="93"/>
      <c r="B29" s="45">
        <f t="shared" si="12"/>
        <v>41301</v>
      </c>
      <c r="C29" s="109"/>
      <c r="D29" s="17">
        <f t="shared" si="11"/>
        <v>41332</v>
      </c>
      <c r="E29" s="89"/>
      <c r="F29" s="11">
        <f t="shared" si="0"/>
        <v>41360</v>
      </c>
      <c r="G29" s="47"/>
      <c r="H29" s="39">
        <f t="shared" si="1"/>
        <v>41391</v>
      </c>
      <c r="I29" s="89"/>
      <c r="J29" s="44">
        <f t="shared" si="2"/>
        <v>41421</v>
      </c>
      <c r="K29" s="108">
        <v>15</v>
      </c>
      <c r="L29" s="39">
        <f t="shared" si="3"/>
        <v>41452</v>
      </c>
      <c r="M29" s="89"/>
      <c r="N29" s="10">
        <f t="shared" si="4"/>
        <v>41482</v>
      </c>
      <c r="O29" s="7"/>
      <c r="P29" s="26">
        <f t="shared" si="5"/>
        <v>41513</v>
      </c>
      <c r="Q29" s="21"/>
      <c r="R29" s="39">
        <f t="shared" si="6"/>
        <v>41544</v>
      </c>
      <c r="S29" s="89"/>
      <c r="T29" s="41">
        <f t="shared" si="7"/>
        <v>41574</v>
      </c>
      <c r="U29" s="15"/>
      <c r="V29" s="39">
        <f t="shared" si="8"/>
        <v>41605</v>
      </c>
      <c r="W29" s="89"/>
      <c r="X29" s="26">
        <f t="shared" si="9"/>
        <v>41635</v>
      </c>
      <c r="Y29" s="21"/>
      <c r="Z29" s="10"/>
      <c r="AA29" s="7"/>
    </row>
    <row r="30" spans="1:27" ht="12.75" customHeight="1" thickBot="1">
      <c r="A30" s="93"/>
      <c r="B30" s="44">
        <f t="shared" si="12"/>
        <v>41302</v>
      </c>
      <c r="C30" s="108">
        <v>4</v>
      </c>
      <c r="D30" s="43">
        <f t="shared" si="11"/>
        <v>41333</v>
      </c>
      <c r="E30" s="109"/>
      <c r="F30" s="11">
        <f t="shared" si="0"/>
        <v>41361</v>
      </c>
      <c r="G30" s="47"/>
      <c r="H30" s="45">
        <f t="shared" si="1"/>
        <v>41392</v>
      </c>
      <c r="I30" s="109"/>
      <c r="J30" s="39">
        <f t="shared" si="2"/>
        <v>41422</v>
      </c>
      <c r="K30" s="89"/>
      <c r="L30" s="39">
        <f t="shared" si="3"/>
        <v>41453</v>
      </c>
      <c r="M30" s="89"/>
      <c r="N30" s="41">
        <f t="shared" si="4"/>
        <v>41483</v>
      </c>
      <c r="O30" s="15"/>
      <c r="P30" s="26">
        <f t="shared" si="5"/>
        <v>41514</v>
      </c>
      <c r="Q30" s="21"/>
      <c r="R30" s="39">
        <f t="shared" si="6"/>
        <v>41545</v>
      </c>
      <c r="S30" s="89"/>
      <c r="T30" s="44">
        <f t="shared" si="7"/>
        <v>41575</v>
      </c>
      <c r="U30" s="108">
        <v>32</v>
      </c>
      <c r="V30" s="39">
        <f t="shared" si="8"/>
        <v>41606</v>
      </c>
      <c r="W30" s="89"/>
      <c r="X30" s="26">
        <f t="shared" si="9"/>
        <v>41636</v>
      </c>
      <c r="Y30" s="21"/>
      <c r="Z30" s="10"/>
      <c r="AA30" s="7"/>
    </row>
    <row r="31" spans="1:27" ht="12.75" customHeight="1" thickBot="1">
      <c r="A31" s="93"/>
      <c r="B31" s="39">
        <f>IF(B30="","",IF(MONTH(B30+1)&lt;&gt;MONTH(B$35),"",B30+1))</f>
        <v>41303</v>
      </c>
      <c r="C31" s="89"/>
      <c r="D31" s="37">
        <f>IF(D30="","",IF(MONTH(D30+1)&lt;&gt;MONTH(D$35),"",D30+1))</f>
      </c>
      <c r="E31" s="38"/>
      <c r="F31" s="18">
        <f>IF(F30="","",IF(MONTH(F30+1)&lt;&gt;MONTH(F$35),"",F30+1))</f>
        <v>41362</v>
      </c>
      <c r="G31" s="49"/>
      <c r="H31" s="42">
        <f>IF(H30="","",IF(MONTH(H30+1)&lt;&gt;MONTH(H$35),"",H30+1))</f>
        <v>41393</v>
      </c>
      <c r="I31" s="108">
        <v>14</v>
      </c>
      <c r="J31" s="17">
        <f>IF(J30="","",IF(MONTH(J30+1)&lt;&gt;MONTH(J$35),"",J30+1))</f>
        <v>41423</v>
      </c>
      <c r="K31" s="89"/>
      <c r="L31" s="17">
        <f>IF(L30="","",IF(MONTH(L30+1)&lt;&gt;MONTH(L$35),"",L30+1))</f>
        <v>41454</v>
      </c>
      <c r="M31" s="89"/>
      <c r="N31" s="42">
        <f>IF(N30="","",IF(MONTH(N30+1)&lt;&gt;MONTH(N$35),"",N30+1))</f>
        <v>41484</v>
      </c>
      <c r="O31" s="108">
        <v>23</v>
      </c>
      <c r="P31" s="20">
        <f>IF(P30="","",IF(MONTH(P30+1)&lt;&gt;MONTH(P$35),"",P30+1))</f>
        <v>41515</v>
      </c>
      <c r="Q31" s="21"/>
      <c r="R31" s="43">
        <f>IF(R30="","",IF(MONTH(R30+1)&lt;&gt;MONTH(R$35),"",R30+1))</f>
        <v>41546</v>
      </c>
      <c r="S31" s="109"/>
      <c r="T31" s="17">
        <f>IF(T30="","",IF(MONTH(T30+1)&lt;&gt;MONTH(T$35),"",T30+1))</f>
        <v>41576</v>
      </c>
      <c r="U31" s="89"/>
      <c r="V31" s="17">
        <f>IF(V30="","",IF(MONTH(V30+1)&lt;&gt;MONTH(V$35),"",V30+1))</f>
        <v>41607</v>
      </c>
      <c r="W31" s="89"/>
      <c r="X31" s="20">
        <f>IF(X30="","",IF(MONTH(X30+1)&lt;&gt;MONTH(X$35),"",X30+1))</f>
        <v>41637</v>
      </c>
      <c r="Y31" s="21"/>
      <c r="Z31" s="28">
        <f>IF(Z30="","",IF(MONTH(Z30+1)&lt;&gt;MONTH(Z$35),"",Z30+1))</f>
      </c>
      <c r="AA31" s="7"/>
    </row>
    <row r="32" spans="1:27" ht="12.75" customHeight="1" thickBot="1">
      <c r="A32" s="93"/>
      <c r="B32" s="39">
        <f>IF(B31="","",IF(MONTH(B31+1)&lt;&gt;MONTH(B$35),"",B31+1))</f>
        <v>41304</v>
      </c>
      <c r="C32" s="89"/>
      <c r="D32" s="11">
        <f>IF(D31="","",IF(MONTH(D31+1)&lt;&gt;MONTH(D$35),"",D31+1))</f>
      </c>
      <c r="E32" s="12"/>
      <c r="F32" s="11">
        <f>IF(F31="","",IF(MONTH(F31+1)&lt;&gt;MONTH(F$35),"",F31+1))</f>
        <v>41363</v>
      </c>
      <c r="G32" s="47"/>
      <c r="H32" s="43">
        <f>IF(H31="","",IF(MONTH(H31+1)&lt;&gt;MONTH(H$35),"",H31+1))</f>
        <v>41394</v>
      </c>
      <c r="I32" s="109"/>
      <c r="J32" s="17">
        <f>IF(J31="","",IF(MONTH(J31+1)&lt;&gt;MONTH(J$35),"",J31+1))</f>
        <v>41424</v>
      </c>
      <c r="K32" s="89"/>
      <c r="L32" s="43">
        <f>IF(L31="","",IF(MONTH(L31+1)&lt;&gt;MONTH(L$35),"",L31+1))</f>
        <v>41455</v>
      </c>
      <c r="M32" s="109"/>
      <c r="N32" s="17">
        <f>IF(N31="","",IF(MONTH(N31+1)&lt;&gt;MONTH(N$35),"",N31+1))</f>
        <v>41485</v>
      </c>
      <c r="O32" s="89"/>
      <c r="P32" s="20">
        <f>IF(P31="","",IF(MONTH(P31+1)&lt;&gt;MONTH(P$35),"",P31+1))</f>
        <v>41516</v>
      </c>
      <c r="Q32" s="21"/>
      <c r="R32" s="60">
        <f>IF(R31="","",IF(MONTH(R31+1)&lt;&gt;MONTH(R$35),"",R31+1))</f>
        <v>41547</v>
      </c>
      <c r="S32" s="61">
        <v>29</v>
      </c>
      <c r="T32" s="17">
        <f>IF(T31="","",IF(MONTH(T31+1)&lt;&gt;MONTH(T$35),"",T31+1))</f>
        <v>41577</v>
      </c>
      <c r="U32" s="89"/>
      <c r="V32" s="43">
        <f>IF(V31="","",IF(MONTH(V31+1)&lt;&gt;MONTH(V$35),"",V31+1))</f>
        <v>41608</v>
      </c>
      <c r="W32" s="109"/>
      <c r="X32" s="20">
        <f>IF(X31="","",IF(MONTH(X31+1)&lt;&gt;MONTH(X$35),"",X31+1))</f>
        <v>41638</v>
      </c>
      <c r="Y32" s="21"/>
      <c r="Z32" s="11">
        <f>IF(Z31="","",IF(MONTH(Z31+1)&lt;&gt;MONTH(Z$35),"",Z31+1))</f>
      </c>
      <c r="AA32" s="7"/>
    </row>
    <row r="33" spans="1:27" ht="12.75" customHeight="1" thickBot="1">
      <c r="A33" s="93"/>
      <c r="B33" s="45">
        <f>IF(B32="","",IF(MONTH(B32+1)&lt;&gt;MONTH(B$35),"",B32+1))</f>
        <v>41305</v>
      </c>
      <c r="C33" s="109"/>
      <c r="D33" s="13">
        <f>IF(D32="","",IF(MONTH(D32+1)&lt;&gt;MONTH(D$35),"",D32+1))</f>
      </c>
      <c r="E33" s="14"/>
      <c r="F33" s="11">
        <f>IF(F32="","",IF(MONTH(F32+1)&lt;&gt;MONTH(F$35),"",F32+1))</f>
        <v>41364</v>
      </c>
      <c r="G33" s="48"/>
      <c r="H33" s="37">
        <f>IF(H32="","",IF(MONTH(H32+1)&lt;&gt;MONTH(H$35),"",H32+1))</f>
      </c>
      <c r="I33" s="40"/>
      <c r="J33" s="43">
        <f>IF(J32="","",IF(MONTH(J32+1)&lt;&gt;MONTH(J$35),"",J32+1))</f>
        <v>41425</v>
      </c>
      <c r="K33" s="109"/>
      <c r="L33" s="37">
        <f>IF(L32="","",IF(MONTH(L32+1)&lt;&gt;MONTH(L$35),"",L32+1))</f>
      </c>
      <c r="M33" s="54"/>
      <c r="N33" s="43">
        <f>IF(N32="","",IF(MONTH(N32+1)&lt;&gt;MONTH(N$35),"",N32+1))</f>
        <v>41486</v>
      </c>
      <c r="O33" s="109"/>
      <c r="P33" s="20">
        <f>IF(P32="","",IF(MONTH(P32+1)&lt;&gt;MONTH(P$35),"",P32+1))</f>
        <v>41517</v>
      </c>
      <c r="Q33" s="27"/>
      <c r="R33" s="37">
        <f>IF(R32="","",IF(MONTH(R32+1)&lt;&gt;MONTH(R$35),"",R32+1))</f>
      </c>
      <c r="S33" s="54"/>
      <c r="T33" s="43">
        <f>IF(T32="","",IF(MONTH(T32+1)&lt;&gt;MONTH(T$35),"",T32+1))</f>
        <v>41578</v>
      </c>
      <c r="U33" s="109"/>
      <c r="V33" s="37">
        <f>IF(V32="","",IF(MONTH(V32+1)&lt;&gt;MONTH(V$35),"",V32+1))</f>
      </c>
      <c r="W33" s="54"/>
      <c r="X33" s="20">
        <f>IF(X32="","",IF(MONTH(X32+1)&lt;&gt;MONTH(X$35),"",X32+1))</f>
        <v>41639</v>
      </c>
      <c r="Y33" s="27"/>
      <c r="Z33" s="11">
        <f>IF(Z32="","",IF(MONTH(Z32+1)&lt;&gt;MONTH(Z$35),"",Z32+1))</f>
      </c>
      <c r="AA33" s="15"/>
    </row>
    <row r="34" spans="1:27" ht="27.75" customHeight="1" thickBot="1">
      <c r="A34" s="93"/>
      <c r="B34" s="83">
        <f>SUM(C3:C33)</f>
        <v>10</v>
      </c>
      <c r="C34" s="92"/>
      <c r="D34" s="83">
        <f>SUM(E3:E33)</f>
        <v>22</v>
      </c>
      <c r="E34" s="92"/>
      <c r="F34" s="83">
        <f>SUM(G3:G33)</f>
        <v>34</v>
      </c>
      <c r="G34" s="92"/>
      <c r="H34" s="83">
        <f>SUM(I3:I33)</f>
        <v>50</v>
      </c>
      <c r="I34" s="92"/>
      <c r="J34" s="83">
        <f>SUM(K3:K33)</f>
        <v>29</v>
      </c>
      <c r="K34" s="92"/>
      <c r="L34" s="83">
        <f>SUM(M3:M33)</f>
        <v>85</v>
      </c>
      <c r="M34" s="84"/>
      <c r="N34" s="83">
        <f>SUM(O3:O33)</f>
        <v>86</v>
      </c>
      <c r="O34" s="84"/>
      <c r="P34" s="83">
        <f>SUM(Q3:Q33)</f>
        <v>47</v>
      </c>
      <c r="Q34" s="84"/>
      <c r="R34" s="83">
        <f>SUM(S3:S33)</f>
        <v>135</v>
      </c>
      <c r="S34" s="84"/>
      <c r="T34" s="83">
        <f>SUM(U3:U33)</f>
        <v>122</v>
      </c>
      <c r="U34" s="84"/>
      <c r="V34" s="83">
        <f>SUM(W3:W33)</f>
        <v>131</v>
      </c>
      <c r="W34" s="84"/>
      <c r="X34" s="83">
        <f>SUM(Y3:Y33)</f>
        <v>142</v>
      </c>
      <c r="Y34" s="84"/>
      <c r="Z34" s="83">
        <f>SUM(AA3:AA33)</f>
        <v>0</v>
      </c>
      <c r="AA34" s="84"/>
    </row>
    <row r="35" spans="1:26" ht="6" customHeight="1">
      <c r="A35" s="2"/>
      <c r="B35" s="4">
        <f>DATE($B$1,$D$1+(COLUMN()-2),1)</f>
        <v>41275</v>
      </c>
      <c r="C35" s="5"/>
      <c r="D35" s="4">
        <f>DATE($B$1,$D$1+(COLUMN()-3),1)</f>
        <v>41306</v>
      </c>
      <c r="E35" s="5"/>
      <c r="F35" s="4">
        <f>DATE($B$1,$D$1+(COLUMN()-4),1)</f>
        <v>41334</v>
      </c>
      <c r="G35" s="6"/>
      <c r="H35" s="4">
        <f>DATE($B$1,$D$1+(COLUMN()-5),1)</f>
        <v>41365</v>
      </c>
      <c r="I35" s="5"/>
      <c r="J35" s="4">
        <f>DATE($B$1,$D$1+(COLUMN()-6),1)</f>
        <v>41395</v>
      </c>
      <c r="K35" s="5"/>
      <c r="L35" s="4">
        <f>DATE($B$1,$D$1+(COLUMN()-7),1)</f>
        <v>41426</v>
      </c>
      <c r="M35" s="5"/>
      <c r="N35" s="4">
        <f>DATE($B$1,$D$1+(COLUMN()-8),1)</f>
        <v>41456</v>
      </c>
      <c r="O35" s="5"/>
      <c r="P35" s="4">
        <f>DATE($B$1,$D$1+(COLUMN()-9),1)</f>
        <v>41487</v>
      </c>
      <c r="Q35" s="5"/>
      <c r="R35" s="4">
        <f>DATE($B$1,$D$1+(COLUMN()-10),1)</f>
        <v>41518</v>
      </c>
      <c r="S35" s="5"/>
      <c r="T35" s="4">
        <f>DATE($B$1,$D$1+(COLUMN()-11),1)</f>
        <v>41548</v>
      </c>
      <c r="U35" s="5"/>
      <c r="V35" s="4">
        <f>DATE($B$1,$D$1+(COLUMN()-12),1)</f>
        <v>41579</v>
      </c>
      <c r="W35" s="5"/>
      <c r="X35" s="4">
        <f>DATE($B$1,$D$1+(COLUMN()-13),1)</f>
        <v>41609</v>
      </c>
      <c r="Z35" s="4">
        <f>DATE($B$1,$D$1+(COLUMN()-13),1)</f>
        <v>41671</v>
      </c>
    </row>
    <row r="36" spans="1:23" ht="6" customHeight="1" thickBot="1">
      <c r="A36" s="2"/>
      <c r="B36" s="4">
        <f>DATE($B$1,$C$1+(COLUMN()-8),1)</f>
        <v>41061</v>
      </c>
      <c r="C36" s="5"/>
      <c r="D36" s="4"/>
      <c r="E36" s="5"/>
      <c r="F36" s="4"/>
      <c r="G36" s="6"/>
      <c r="H36" s="4"/>
      <c r="I36" s="5"/>
      <c r="J36" s="4"/>
      <c r="K36" s="5"/>
      <c r="L36" s="4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</row>
    <row r="37" spans="1:13" ht="9.75" customHeight="1">
      <c r="A37" s="100" t="s">
        <v>0</v>
      </c>
      <c r="B37" s="101"/>
      <c r="C37" s="101"/>
      <c r="D37" s="101"/>
      <c r="E37" s="101"/>
      <c r="F37" s="102"/>
      <c r="G37" s="94">
        <f>B34+D34+F34+H34+J34+L34+N34+P34+R34+T34+V34+X34</f>
        <v>893</v>
      </c>
      <c r="H37" s="95"/>
      <c r="I37" s="95"/>
      <c r="J37" s="96"/>
      <c r="K37" s="16"/>
      <c r="L37" s="16"/>
      <c r="M37" s="16"/>
    </row>
    <row r="38" spans="1:13" ht="26.25" customHeight="1" thickBot="1">
      <c r="A38" s="103"/>
      <c r="B38" s="104"/>
      <c r="C38" s="104"/>
      <c r="D38" s="104"/>
      <c r="E38" s="104"/>
      <c r="F38" s="105"/>
      <c r="G38" s="97"/>
      <c r="H38" s="98"/>
      <c r="I38" s="98"/>
      <c r="J38" s="99"/>
      <c r="K38" s="16"/>
      <c r="L38" s="16"/>
      <c r="M38" s="16"/>
    </row>
    <row r="39" spans="2:23" ht="9.75" customHeight="1">
      <c r="B39" s="4">
        <f>DATE($B$1,$C$1+(COLUMN()-8),1)</f>
        <v>41061</v>
      </c>
      <c r="C39" s="8"/>
      <c r="D39" s="4">
        <f>DATE($B$1,$C$1+(COLUMN()-9),1)</f>
        <v>41091</v>
      </c>
      <c r="E39" s="9"/>
      <c r="F39" s="4">
        <f>DATE($B$1,$C$1+(COLUMN()-10),1)</f>
        <v>41122</v>
      </c>
      <c r="G39" s="8"/>
      <c r="H39" s="4">
        <f>DATE($B$1,$C$1+(COLUMN()-11),1)</f>
        <v>41153</v>
      </c>
      <c r="I39" s="8"/>
      <c r="J39" s="4">
        <f>DATE($B$1,$C$1+(COLUMN()-12),1)</f>
        <v>41183</v>
      </c>
      <c r="K39" s="8"/>
      <c r="L39" s="4">
        <f>DATE($B$1,$C$1+(COLUMN()-13),1)</f>
        <v>41214</v>
      </c>
      <c r="M39" s="8"/>
      <c r="N39" s="4">
        <f>DATE($B$1,$C$1+(COLUMN()-13),1)</f>
        <v>41275</v>
      </c>
      <c r="O39" s="8"/>
      <c r="P39" s="4">
        <f>DATE($B$1,$C$1+(COLUMN()-13),1)</f>
        <v>41334</v>
      </c>
      <c r="Q39" s="8"/>
      <c r="R39" s="4">
        <f>DATE($B$1,$C$1+(COLUMN()-13),1)</f>
        <v>41395</v>
      </c>
      <c r="S39" s="8"/>
      <c r="T39" s="4">
        <f>DATE($B$1,$C$1+(COLUMN()-13),1)</f>
        <v>41456</v>
      </c>
      <c r="U39" s="8"/>
      <c r="V39" s="4">
        <f>DATE($B$1,$C$1+(COLUMN()-13),1)</f>
        <v>41518</v>
      </c>
      <c r="W39" s="8"/>
    </row>
    <row r="40" spans="1:13" ht="9.75" customHeight="1">
      <c r="A40" s="91" t="s">
        <v>1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</sheetData>
  <sheetProtection pivotTables="0"/>
  <mergeCells count="76">
    <mergeCell ref="Y4:Y10"/>
    <mergeCell ref="Y11:Y17"/>
    <mergeCell ref="Y18:Y24"/>
    <mergeCell ref="U3:U8"/>
    <mergeCell ref="U9:U15"/>
    <mergeCell ref="U16:U22"/>
    <mergeCell ref="U30:U33"/>
    <mergeCell ref="W20:W26"/>
    <mergeCell ref="W27:W32"/>
    <mergeCell ref="O31:O33"/>
    <mergeCell ref="Q3:Q6"/>
    <mergeCell ref="Q7:Q13"/>
    <mergeCell ref="S4:S10"/>
    <mergeCell ref="S11:S17"/>
    <mergeCell ref="S18:S24"/>
    <mergeCell ref="S25:S31"/>
    <mergeCell ref="E27:E30"/>
    <mergeCell ref="I17:I23"/>
    <mergeCell ref="I24:I30"/>
    <mergeCell ref="I31:I32"/>
    <mergeCell ref="K29:K33"/>
    <mergeCell ref="M5:M11"/>
    <mergeCell ref="M12:M18"/>
    <mergeCell ref="M19:M25"/>
    <mergeCell ref="K4:K7"/>
    <mergeCell ref="M26:M32"/>
    <mergeCell ref="F34:G34"/>
    <mergeCell ref="Z2:AA2"/>
    <mergeCell ref="Z34:AA34"/>
    <mergeCell ref="C9:C15"/>
    <mergeCell ref="C16:C22"/>
    <mergeCell ref="C23:C29"/>
    <mergeCell ref="C30:C33"/>
    <mergeCell ref="E3:E5"/>
    <mergeCell ref="E13:E19"/>
    <mergeCell ref="E20:E26"/>
    <mergeCell ref="F1:O1"/>
    <mergeCell ref="D1:E1"/>
    <mergeCell ref="P2:Q2"/>
    <mergeCell ref="G3:G5"/>
    <mergeCell ref="G6:G12"/>
    <mergeCell ref="G13:G19"/>
    <mergeCell ref="M3:M4"/>
    <mergeCell ref="O3:O9"/>
    <mergeCell ref="O10:O16"/>
    <mergeCell ref="O17:O23"/>
    <mergeCell ref="A37:F38"/>
    <mergeCell ref="B1:C1"/>
    <mergeCell ref="B2:C2"/>
    <mergeCell ref="B34:C34"/>
    <mergeCell ref="D34:E34"/>
    <mergeCell ref="T34:U34"/>
    <mergeCell ref="G20:G26"/>
    <mergeCell ref="I10:I16"/>
    <mergeCell ref="R34:S34"/>
    <mergeCell ref="T2:U2"/>
    <mergeCell ref="A40:M40"/>
    <mergeCell ref="H2:I2"/>
    <mergeCell ref="J2:K2"/>
    <mergeCell ref="L2:M2"/>
    <mergeCell ref="J34:K34"/>
    <mergeCell ref="H34:I34"/>
    <mergeCell ref="D2:E2"/>
    <mergeCell ref="A25:A34"/>
    <mergeCell ref="G37:J38"/>
    <mergeCell ref="F2:G2"/>
    <mergeCell ref="L34:M34"/>
    <mergeCell ref="X2:Y2"/>
    <mergeCell ref="X34:Y34"/>
    <mergeCell ref="N2:O2"/>
    <mergeCell ref="N34:O34"/>
    <mergeCell ref="R2:S2"/>
    <mergeCell ref="W4:W5"/>
    <mergeCell ref="V2:W2"/>
    <mergeCell ref="V34:W34"/>
    <mergeCell ref="P34:Q34"/>
  </mergeCells>
  <conditionalFormatting sqref="B3:Y3 B16:D16 B10:B15 D13:H13 B23:D23 B17:B22 D20:H20 B30:D30 B24:B29 D27:H27 B31:B33 D31:F33 B6:H6 B4:D5 F4:F5 D17:D19 D14:D15 F14:F19 D24:D26 D21:D22 F21:F26 D28:D29 F28:F30 H4:H5 B7:F9 D10:F12 H10:L10 H17:L17 H24:L24 H31:J31 H7:H9 J8:L9 H14:H16 H11:H12 J12:N12 H21:H23 H18:H19 J19:N19 H28:H30 H25:H26 J26:R26 H33:J33 H32 J32 J4:J7 L5:N5 J30 L33:N33 L6:L7 J11:L11 N10:P10 L4 N4 J18:L18 J13:L16 N17:R17 J25:L25 J20:L23 N25:V25 L30:L32 J27:L29 N27:R31 N6:N9 P7:R7 N13:N16 N11 P14:R16 N20:N23 N18 P18:T18 N32 P32:T33 P4:P6 R4:T4 P11:P13 P8:P9 R11:T11 R8:R10 R5:R6 T9:X9 R12:R13 T16:X16 P19:R23 N24:R24 T23:V24 T27:Y27 T5:T8 V6:X8 T12:T15 T10 V11:Y11 T19:T22 T17 V18:Y18 T31 V33:Y33 V4:V5 X4:Y4 V21:V22 T26:V26 X25:Y26 V31:V32 T28:V30 X28:Y32 X5 V10:X10 V17:X17 V12:X15 X21:X24 V19:X20">
    <cfRule type="expression" priority="3" dxfId="2" stopIfTrue="1">
      <formula>IF(MOD(B3,7)=1,TRUE,FALSE)</formula>
    </cfRule>
  </conditionalFormatting>
  <conditionalFormatting sqref="Z3:AA33">
    <cfRule type="expression" priority="1" dxfId="2" stopIfTrue="1">
      <formula>IF(MOD(Z3,7)=1,TRUE,FALSE)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3"/>
  <ignoredErrors>
    <ignoredError sqref="B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Veronalice</dc:creator>
  <cp:keywords/>
  <dc:description/>
  <cp:lastModifiedBy>Isa</cp:lastModifiedBy>
  <cp:lastPrinted>2010-05-31T18:51:31Z</cp:lastPrinted>
  <dcterms:created xsi:type="dcterms:W3CDTF">2010-02-25T14:56:06Z</dcterms:created>
  <dcterms:modified xsi:type="dcterms:W3CDTF">2014-02-15T08:34:52Z</dcterms:modified>
  <cp:category/>
  <cp:version/>
  <cp:contentType/>
  <cp:contentStatus/>
</cp:coreProperties>
</file>