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9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<sst xmlns="http://schemas.openxmlformats.org/spreadsheetml/2006/main" count="111" uniqueCount="68">
  <si>
    <t>EMPLOYEUR</t>
  </si>
  <si>
    <t>ASSISTANTE MATERNELLE</t>
  </si>
  <si>
    <t xml:space="preserve">Nom: </t>
  </si>
  <si>
    <t xml:space="preserve">Adresse:  </t>
  </si>
  <si>
    <t xml:space="preserve">Adresse: </t>
  </si>
  <si>
    <t>N°URSSAF / PAJE :</t>
  </si>
  <si>
    <t>Date de début du contrat :</t>
  </si>
  <si>
    <t>N° salarié :</t>
  </si>
  <si>
    <t>convention collective nationale de travail des Assistants maternels du particulier Employeur  code ape 853G</t>
  </si>
  <si>
    <t>du particulier</t>
  </si>
  <si>
    <t>JOURS</t>
  </si>
  <si>
    <t>HEURES</t>
  </si>
  <si>
    <t>Salaire net horaire :</t>
  </si>
  <si>
    <t>H. réelles garde</t>
  </si>
  <si>
    <t xml:space="preserve">Mensualisation </t>
  </si>
  <si>
    <t>heures soit une mensualisation de</t>
  </si>
  <si>
    <t>€</t>
  </si>
  <si>
    <t xml:space="preserve">Jours réel de garde: </t>
  </si>
  <si>
    <t xml:space="preserve">jours </t>
  </si>
  <si>
    <t>Salaire base net</t>
  </si>
  <si>
    <t>Heures complémentaires</t>
  </si>
  <si>
    <t xml:space="preserve">Heures supplémentaires </t>
  </si>
  <si>
    <t>Déduction jours d'absences</t>
  </si>
  <si>
    <t>Maintien Sal</t>
  </si>
  <si>
    <t>Préavis du   ,,,,/,,,,,/,,,,,  au   ,,,,/,,,,,/,,,,,</t>
  </si>
  <si>
    <t>Net à verser</t>
  </si>
  <si>
    <t>Salaire Base Brut correspondant</t>
  </si>
  <si>
    <t>Calcul des Cotisations salariales :</t>
  </si>
  <si>
    <t>BASE</t>
  </si>
  <si>
    <t>TAUX</t>
  </si>
  <si>
    <t>CSG non imposable</t>
  </si>
  <si>
    <t>CSG imposable</t>
  </si>
  <si>
    <t>RDS</t>
  </si>
  <si>
    <t>Sécurité Sociale</t>
  </si>
  <si>
    <t>Chômage</t>
  </si>
  <si>
    <t>AGFF</t>
  </si>
  <si>
    <t>IRCEM</t>
  </si>
  <si>
    <t>Prévoyance</t>
  </si>
  <si>
    <t>Total des Cotisations Salariales</t>
  </si>
  <si>
    <t>Indemnités nourriture</t>
  </si>
  <si>
    <t>x</t>
  </si>
  <si>
    <t>jours</t>
  </si>
  <si>
    <t>Indemnités goûter</t>
  </si>
  <si>
    <t>Indemnités kilométriques</t>
  </si>
  <si>
    <t>Kms</t>
  </si>
  <si>
    <t>Total des Indemnités</t>
  </si>
  <si>
    <t>Acomptes versés dans le mois</t>
  </si>
  <si>
    <t>Net à Payer</t>
  </si>
  <si>
    <t>1+2-3</t>
  </si>
  <si>
    <t>CP acquis</t>
  </si>
  <si>
    <t>CP pris</t>
  </si>
  <si>
    <t>CP restant</t>
  </si>
  <si>
    <t>Net imposable :</t>
  </si>
  <si>
    <t>Date du Paiement</t>
  </si>
  <si>
    <t>Exonération fiscale heures complémentaires</t>
  </si>
  <si>
    <t>Signature</t>
  </si>
  <si>
    <t>Exonération fiscale heures supplémentaires</t>
  </si>
  <si>
    <t>Indemnités entretien - 9H</t>
  </si>
  <si>
    <t>Indemnités entretien + 9H</t>
  </si>
  <si>
    <t>Employeur  Code: 8891A</t>
  </si>
  <si>
    <t>8h15</t>
  </si>
  <si>
    <t>7h15</t>
  </si>
  <si>
    <t xml:space="preserve">Congés payés du ../../.. au ../../.. </t>
  </si>
  <si>
    <t>11h15</t>
  </si>
  <si>
    <t>10h15</t>
  </si>
  <si>
    <t>8h45</t>
  </si>
  <si>
    <t>BULLETIN DE SALAIRE  SEPTEMBRE 2016</t>
  </si>
  <si>
    <t xml:space="preserve">Accueil de :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</si>
</sst>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F&quot;_-;\-* #,##0.00&quot; F&quot;_-;_-* \-??&quot; F&quot;_-;_-@_-"/>
    <numFmt numFmtId="165" formatCode="dd/mm/yy;@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Alignment="0" applyProtection="0"/>
    <xf numFmtId="0" fontId="6" fillId="3" borderId="1" applyNumberFormat="0" applyAlignment="0" applyProtection="0"/>
    <xf numFmtId="0" fontId="7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8" fillId="8" borderId="0" applyNumberFormat="0" applyBorder="0" applyAlignment="0" applyProtection="0"/>
    <xf numFmtId="9" fontId="0" fillId="0" borderId="0" applyFill="0" applyBorder="0" applyAlignment="0" applyProtection="0"/>
    <xf numFmtId="0" fontId="9" fillId="17" borderId="0" applyNumberFormat="0" applyBorder="0" applyAlignment="0" applyProtection="0"/>
    <xf numFmtId="0" fontId="10" fillId="2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8" borderId="9" applyNumberFormat="0" applyAlignment="0" applyProtection="0"/>
  </cellStyleXfs>
  <cellXfs count="140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8" fillId="0" borderId="13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14" fontId="18" fillId="0" borderId="16" xfId="0" applyNumberFormat="1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6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20" fillId="0" borderId="10" xfId="0" applyFont="1" applyBorder="1" applyAlignment="1">
      <alignment/>
    </xf>
    <xf numFmtId="2" fontId="20" fillId="2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/>
    </xf>
    <xf numFmtId="1" fontId="20" fillId="0" borderId="11" xfId="0" applyNumberFormat="1" applyFont="1" applyBorder="1" applyAlignment="1">
      <alignment horizontal="center"/>
    </xf>
    <xf numFmtId="2" fontId="20" fillId="0" borderId="19" xfId="0" applyNumberFormat="1" applyFont="1" applyBorder="1" applyAlignment="1">
      <alignment horizontal="right"/>
    </xf>
    <xf numFmtId="0" fontId="20" fillId="0" borderId="12" xfId="0" applyFont="1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20" fillId="0" borderId="13" xfId="0" applyFont="1" applyBorder="1" applyAlignment="1">
      <alignment/>
    </xf>
    <xf numFmtId="1" fontId="20" fillId="2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/>
    </xf>
    <xf numFmtId="2" fontId="20" fillId="0" borderId="21" xfId="0" applyNumberFormat="1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20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justify"/>
    </xf>
    <xf numFmtId="0" fontId="20" fillId="2" borderId="0" xfId="0" applyFont="1" applyFill="1" applyBorder="1" applyAlignment="1">
      <alignment/>
    </xf>
    <xf numFmtId="2" fontId="20" fillId="2" borderId="0" xfId="0" applyNumberFormat="1" applyFont="1" applyFill="1" applyBorder="1" applyAlignment="1">
      <alignment/>
    </xf>
    <xf numFmtId="2" fontId="20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/>
    </xf>
    <xf numFmtId="0" fontId="23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3" fillId="0" borderId="16" xfId="0" applyFont="1" applyBorder="1" applyAlignment="1">
      <alignment horizontal="center"/>
    </xf>
    <xf numFmtId="2" fontId="20" fillId="0" borderId="24" xfId="0" applyNumberFormat="1" applyFont="1" applyBorder="1" applyAlignment="1">
      <alignment horizontal="right"/>
    </xf>
    <xf numFmtId="2" fontId="20" fillId="0" borderId="25" xfId="0" applyNumberFormat="1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0" xfId="0" applyFont="1" applyAlignment="1">
      <alignment horizontal="center"/>
    </xf>
    <xf numFmtId="2" fontId="20" fillId="0" borderId="0" xfId="0" applyNumberFormat="1" applyFont="1" applyAlignment="1">
      <alignment horizontal="right"/>
    </xf>
    <xf numFmtId="0" fontId="23" fillId="0" borderId="27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5" xfId="0" applyFont="1" applyBorder="1" applyAlignment="1">
      <alignment horizontal="center"/>
    </xf>
    <xf numFmtId="2" fontId="23" fillId="0" borderId="25" xfId="0" applyNumberFormat="1" applyFont="1" applyBorder="1" applyAlignment="1">
      <alignment horizontal="left"/>
    </xf>
    <xf numFmtId="1" fontId="20" fillId="0" borderId="0" xfId="0" applyNumberFormat="1" applyFont="1" applyAlignment="1">
      <alignment horizontal="right"/>
    </xf>
    <xf numFmtId="0" fontId="23" fillId="0" borderId="10" xfId="0" applyFont="1" applyBorder="1" applyAlignment="1">
      <alignment/>
    </xf>
    <xf numFmtId="0" fontId="20" fillId="0" borderId="11" xfId="0" applyFont="1" applyBorder="1" applyAlignment="1">
      <alignment horizontal="center"/>
    </xf>
    <xf numFmtId="1" fontId="20" fillId="0" borderId="19" xfId="0" applyNumberFormat="1" applyFont="1" applyBorder="1" applyAlignment="1">
      <alignment horizontal="right"/>
    </xf>
    <xf numFmtId="0" fontId="23" fillId="0" borderId="1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" fontId="20" fillId="0" borderId="21" xfId="0" applyNumberFormat="1" applyFont="1" applyBorder="1" applyAlignment="1">
      <alignment horizontal="right"/>
    </xf>
    <xf numFmtId="2" fontId="20" fillId="0" borderId="14" xfId="47" applyNumberFormat="1" applyFont="1" applyFill="1" applyBorder="1" applyAlignment="1" applyProtection="1">
      <alignment horizontal="center"/>
      <protection/>
    </xf>
    <xf numFmtId="1" fontId="20" fillId="0" borderId="0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2" fontId="20" fillId="0" borderId="21" xfId="47" applyNumberFormat="1" applyFont="1" applyFill="1" applyBorder="1" applyAlignment="1" applyProtection="1">
      <alignment horizontal="right"/>
      <protection/>
    </xf>
    <xf numFmtId="2" fontId="20" fillId="0" borderId="28" xfId="47" applyNumberFormat="1" applyFont="1" applyFill="1" applyBorder="1" applyAlignment="1" applyProtection="1">
      <alignment horizontal="right"/>
      <protection/>
    </xf>
    <xf numFmtId="0" fontId="20" fillId="0" borderId="17" xfId="0" applyFont="1" applyBorder="1" applyAlignment="1">
      <alignment/>
    </xf>
    <xf numFmtId="0" fontId="20" fillId="0" borderId="16" xfId="0" applyFont="1" applyBorder="1" applyAlignment="1">
      <alignment horizontal="center"/>
    </xf>
    <xf numFmtId="2" fontId="20" fillId="0" borderId="27" xfId="47" applyNumberFormat="1" applyFont="1" applyFill="1" applyBorder="1" applyAlignment="1" applyProtection="1">
      <alignment horizontal="right"/>
      <protection/>
    </xf>
    <xf numFmtId="2" fontId="20" fillId="0" borderId="25" xfId="0" applyNumberFormat="1" applyFont="1" applyBorder="1" applyAlignment="1">
      <alignment horizontal="left"/>
    </xf>
    <xf numFmtId="1" fontId="20" fillId="0" borderId="0" xfId="0" applyNumberFormat="1" applyFont="1" applyBorder="1" applyAlignment="1">
      <alignment horizontal="right"/>
    </xf>
    <xf numFmtId="2" fontId="20" fillId="2" borderId="29" xfId="0" applyNumberFormat="1" applyFont="1" applyFill="1" applyBorder="1" applyAlignment="1">
      <alignment horizontal="center"/>
    </xf>
    <xf numFmtId="1" fontId="23" fillId="0" borderId="29" xfId="0" applyNumberFormat="1" applyFont="1" applyBorder="1" applyAlignment="1">
      <alignment horizontal="center"/>
    </xf>
    <xf numFmtId="1" fontId="20" fillId="2" borderId="29" xfId="0" applyNumberFormat="1" applyFont="1" applyFill="1" applyBorder="1" applyAlignment="1">
      <alignment horizontal="center"/>
    </xf>
    <xf numFmtId="0" fontId="20" fillId="0" borderId="29" xfId="0" applyFont="1" applyBorder="1" applyAlignment="1">
      <alignment horizontal="center"/>
    </xf>
    <xf numFmtId="2" fontId="20" fillId="0" borderId="19" xfId="47" applyNumberFormat="1" applyFont="1" applyFill="1" applyBorder="1" applyAlignment="1" applyProtection="1">
      <alignment horizontal="right"/>
      <protection/>
    </xf>
    <xf numFmtId="2" fontId="20" fillId="2" borderId="22" xfId="0" applyNumberFormat="1" applyFont="1" applyFill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0" fillId="2" borderId="22" xfId="0" applyNumberFormat="1" applyFont="1" applyFill="1" applyBorder="1" applyAlignment="1">
      <alignment horizontal="center"/>
    </xf>
    <xf numFmtId="0" fontId="20" fillId="0" borderId="22" xfId="0" applyFont="1" applyBorder="1" applyAlignment="1">
      <alignment horizontal="center"/>
    </xf>
    <xf numFmtId="2" fontId="20" fillId="2" borderId="31" xfId="0" applyNumberFormat="1" applyFont="1" applyFill="1" applyBorder="1" applyAlignment="1">
      <alignment horizontal="center"/>
    </xf>
    <xf numFmtId="1" fontId="23" fillId="0" borderId="23" xfId="0" applyNumberFormat="1" applyFont="1" applyBorder="1" applyAlignment="1">
      <alignment horizontal="center"/>
    </xf>
    <xf numFmtId="1" fontId="20" fillId="2" borderId="32" xfId="0" applyNumberFormat="1" applyFont="1" applyFill="1" applyBorder="1" applyAlignment="1">
      <alignment horizontal="center"/>
    </xf>
    <xf numFmtId="0" fontId="20" fillId="0" borderId="23" xfId="0" applyFont="1" applyBorder="1" applyAlignment="1">
      <alignment horizontal="center"/>
    </xf>
    <xf numFmtId="2" fontId="20" fillId="0" borderId="33" xfId="47" applyNumberFormat="1" applyFont="1" applyFill="1" applyBorder="1" applyAlignment="1" applyProtection="1">
      <alignment horizontal="right"/>
      <protection/>
    </xf>
    <xf numFmtId="2" fontId="20" fillId="2" borderId="23" xfId="0" applyNumberFormat="1" applyFont="1" applyFill="1" applyBorder="1" applyAlignment="1">
      <alignment horizontal="center"/>
    </xf>
    <xf numFmtId="1" fontId="23" fillId="0" borderId="22" xfId="0" applyNumberFormat="1" applyFont="1" applyBorder="1" applyAlignment="1">
      <alignment horizontal="center"/>
    </xf>
    <xf numFmtId="1" fontId="20" fillId="2" borderId="23" xfId="0" applyNumberFormat="1" applyFont="1" applyFill="1" applyBorder="1" applyAlignment="1">
      <alignment horizontal="center"/>
    </xf>
    <xf numFmtId="0" fontId="20" fillId="2" borderId="23" xfId="0" applyFont="1" applyFill="1" applyBorder="1" applyAlignment="1">
      <alignment/>
    </xf>
    <xf numFmtId="0" fontId="23" fillId="0" borderId="23" xfId="0" applyFont="1" applyBorder="1" applyAlignment="1">
      <alignment horizontal="center"/>
    </xf>
    <xf numFmtId="2" fontId="20" fillId="0" borderId="34" xfId="47" applyNumberFormat="1" applyFont="1" applyFill="1" applyBorder="1" applyAlignment="1" applyProtection="1">
      <alignment horizontal="right"/>
      <protection/>
    </xf>
    <xf numFmtId="2" fontId="20" fillId="0" borderId="16" xfId="0" applyNumberFormat="1" applyFont="1" applyBorder="1" applyAlignment="1">
      <alignment/>
    </xf>
    <xf numFmtId="0" fontId="23" fillId="0" borderId="0" xfId="0" applyFont="1" applyAlignment="1">
      <alignment horizontal="center"/>
    </xf>
    <xf numFmtId="2" fontId="20" fillId="0" borderId="25" xfId="0" applyNumberFormat="1" applyFont="1" applyBorder="1" applyAlignment="1">
      <alignment horizontal="right"/>
    </xf>
    <xf numFmtId="0" fontId="23" fillId="0" borderId="11" xfId="0" applyFont="1" applyBorder="1" applyAlignment="1">
      <alignment horizontal="center"/>
    </xf>
    <xf numFmtId="0" fontId="0" fillId="0" borderId="35" xfId="0" applyBorder="1" applyAlignment="1">
      <alignment/>
    </xf>
    <xf numFmtId="0" fontId="18" fillId="0" borderId="23" xfId="0" applyFont="1" applyFill="1" applyBorder="1" applyAlignment="1">
      <alignment/>
    </xf>
    <xf numFmtId="0" fontId="18" fillId="0" borderId="31" xfId="0" applyFont="1" applyFill="1" applyBorder="1" applyAlignment="1">
      <alignment/>
    </xf>
    <xf numFmtId="0" fontId="18" fillId="0" borderId="36" xfId="0" applyFont="1" applyFill="1" applyBorder="1" applyAlignment="1">
      <alignment/>
    </xf>
    <xf numFmtId="0" fontId="19" fillId="2" borderId="22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2" fontId="18" fillId="0" borderId="0" xfId="47" applyNumberFormat="1" applyFont="1" applyFill="1" applyBorder="1" applyAlignment="1" applyProtection="1">
      <alignment horizontal="right"/>
      <protection/>
    </xf>
    <xf numFmtId="2" fontId="18" fillId="0" borderId="0" xfId="0" applyNumberFormat="1" applyFont="1" applyBorder="1" applyAlignment="1">
      <alignment horizontal="left"/>
    </xf>
    <xf numFmtId="0" fontId="18" fillId="0" borderId="32" xfId="0" applyFont="1" applyFill="1" applyBorder="1" applyAlignment="1">
      <alignment/>
    </xf>
    <xf numFmtId="0" fontId="19" fillId="2" borderId="23" xfId="0" applyFont="1" applyFill="1" applyBorder="1" applyAlignment="1">
      <alignment/>
    </xf>
    <xf numFmtId="2" fontId="18" fillId="0" borderId="0" xfId="0" applyNumberFormat="1" applyFont="1" applyAlignment="1">
      <alignment/>
    </xf>
    <xf numFmtId="0" fontId="20" fillId="0" borderId="10" xfId="0" applyFont="1" applyBorder="1" applyAlignment="1">
      <alignment horizontal="left"/>
    </xf>
    <xf numFmtId="165" fontId="20" fillId="0" borderId="11" xfId="0" applyNumberFormat="1" applyFont="1" applyBorder="1" applyAlignment="1">
      <alignment/>
    </xf>
    <xf numFmtId="14" fontId="20" fillId="0" borderId="11" xfId="0" applyNumberFormat="1" applyFont="1" applyBorder="1" applyAlignment="1">
      <alignment/>
    </xf>
    <xf numFmtId="0" fontId="19" fillId="0" borderId="0" xfId="0" applyFont="1" applyAlignment="1">
      <alignment/>
    </xf>
    <xf numFmtId="2" fontId="18" fillId="2" borderId="0" xfId="0" applyNumberFormat="1" applyFont="1" applyFill="1" applyAlignment="1">
      <alignment/>
    </xf>
    <xf numFmtId="0" fontId="20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4" fillId="0" borderId="0" xfId="0" applyFont="1" applyBorder="1" applyAlignment="1">
      <alignment/>
    </xf>
    <xf numFmtId="2" fontId="24" fillId="0" borderId="0" xfId="0" applyNumberFormat="1" applyFont="1" applyBorder="1" applyAlignment="1">
      <alignment/>
    </xf>
    <xf numFmtId="164" fontId="0" fillId="0" borderId="0" xfId="47" applyFont="1" applyFill="1" applyBorder="1" applyAlignment="1" applyProtection="1">
      <alignment horizontal="center"/>
      <protection/>
    </xf>
    <xf numFmtId="2" fontId="0" fillId="0" borderId="0" xfId="0" applyNumberFormat="1" applyBorder="1" applyAlignment="1">
      <alignment/>
    </xf>
    <xf numFmtId="1" fontId="24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22" xfId="0" applyBorder="1" applyAlignment="1">
      <alignment horizontal="justify"/>
    </xf>
    <xf numFmtId="0" fontId="20" fillId="0" borderId="0" xfId="0" applyFont="1" applyBorder="1" applyAlignment="1">
      <alignment shrinkToFit="1"/>
    </xf>
    <xf numFmtId="2" fontId="20" fillId="2" borderId="0" xfId="0" applyNumberFormat="1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0" fillId="0" borderId="13" xfId="0" applyFont="1" applyBorder="1" applyAlignment="1">
      <alignment shrinkToFit="1"/>
    </xf>
    <xf numFmtId="0" fontId="0" fillId="0" borderId="37" xfId="0" applyBorder="1" applyAlignment="1">
      <alignment shrinkToFit="1"/>
    </xf>
    <xf numFmtId="0" fontId="18" fillId="0" borderId="13" xfId="0" applyFont="1" applyBorder="1" applyAlignment="1">
      <alignment horizontal="left"/>
    </xf>
    <xf numFmtId="0" fontId="20" fillId="0" borderId="13" xfId="0" applyFont="1" applyBorder="1" applyAlignment="1">
      <alignment wrapText="1"/>
    </xf>
    <xf numFmtId="0" fontId="22" fillId="0" borderId="0" xfId="0" applyFont="1" applyAlignment="1">
      <alignment shrinkToFit="1"/>
    </xf>
    <xf numFmtId="0" fontId="0" fillId="0" borderId="0" xfId="0" applyAlignment="1">
      <alignment shrinkToFi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 1" xfId="54"/>
    <cellStyle name="Titre 1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C9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52</xdr:row>
      <xdr:rowOff>228600</xdr:rowOff>
    </xdr:from>
    <xdr:to>
      <xdr:col>11</xdr:col>
      <xdr:colOff>0</xdr:colOff>
      <xdr:row>54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723900" y="11820525"/>
          <a:ext cx="7410450" cy="68580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Conservez ce bulletin de salaire sans limitation de durée.
La loi 91. 1406 du 31/12/1991 ainsi que le décret n°  92. 660  du 13/07/1992 suppriment l'obligation des cotisations patronales.
Taux en vigueur au 01 / 01 /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="75" zoomScaleNormal="75" workbookViewId="0" topLeftCell="A21">
      <selection activeCell="I11" sqref="I11"/>
    </sheetView>
  </sheetViews>
  <sheetFormatPr defaultColWidth="11.421875" defaultRowHeight="12.75"/>
  <cols>
    <col min="1" max="1" width="6.8515625" style="0" customWidth="1"/>
    <col min="2" max="2" width="8.140625" style="0" customWidth="1"/>
    <col min="3" max="3" width="5.28125" style="0" customWidth="1"/>
    <col min="4" max="4" width="24.28125" style="0" customWidth="1"/>
    <col min="5" max="5" width="12.8515625" style="0" customWidth="1"/>
    <col min="6" max="6" width="13.28125" style="0" customWidth="1"/>
    <col min="7" max="7" width="1.421875" style="0" customWidth="1"/>
    <col min="8" max="8" width="9.00390625" style="0" customWidth="1"/>
    <col min="9" max="9" width="17.7109375" style="0" customWidth="1"/>
    <col min="10" max="10" width="14.140625" style="0" customWidth="1"/>
    <col min="11" max="11" width="9.00390625" style="0" customWidth="1"/>
    <col min="12" max="12" width="2.140625" style="0" customWidth="1"/>
    <col min="13" max="13" width="4.8515625" style="0" customWidth="1"/>
  </cols>
  <sheetData>
    <row r="1" ht="15" customHeight="1">
      <c r="D1" s="1"/>
    </row>
    <row r="2" ht="15" hidden="1">
      <c r="D2" s="1"/>
    </row>
    <row r="3" spans="1:12" ht="30" customHeight="1">
      <c r="A3" s="1"/>
      <c r="B3" s="1"/>
      <c r="C3" s="1"/>
      <c r="D3" s="1"/>
      <c r="E3" s="130" t="s">
        <v>66</v>
      </c>
      <c r="F3" s="130"/>
      <c r="G3" s="130"/>
      <c r="H3" s="130"/>
      <c r="I3" s="130"/>
      <c r="J3" s="130"/>
      <c r="K3" s="1"/>
      <c r="L3" s="1"/>
    </row>
    <row r="4" spans="1:12" ht="31.5" customHeight="1">
      <c r="A4" s="1"/>
      <c r="B4" s="1"/>
      <c r="C4" s="1"/>
      <c r="D4" s="1"/>
      <c r="E4" s="1"/>
      <c r="F4" s="2"/>
      <c r="G4" s="2"/>
      <c r="H4" s="2"/>
      <c r="I4" s="2"/>
      <c r="J4" s="1"/>
      <c r="K4" s="1"/>
      <c r="L4" s="1"/>
    </row>
    <row r="5" spans="1:12" ht="18">
      <c r="A5" s="1"/>
      <c r="B5" s="1"/>
      <c r="C5" s="1"/>
      <c r="D5" s="3" t="s">
        <v>67</v>
      </c>
      <c r="E5" s="1"/>
      <c r="F5" s="2"/>
      <c r="G5" s="2"/>
      <c r="H5" s="2"/>
      <c r="I5" s="2"/>
      <c r="J5" s="1"/>
      <c r="K5" s="1"/>
      <c r="L5" s="1"/>
    </row>
    <row r="6" spans="1:12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4"/>
      <c r="B7" s="5"/>
      <c r="C7" s="5"/>
      <c r="D7" s="6" t="s">
        <v>0</v>
      </c>
      <c r="E7" s="6"/>
      <c r="F7" s="7"/>
      <c r="G7" s="6"/>
      <c r="H7" s="6"/>
      <c r="I7" s="131" t="s">
        <v>1</v>
      </c>
      <c r="J7" s="131"/>
      <c r="K7" s="131"/>
      <c r="L7" s="131"/>
    </row>
    <row r="8" spans="1:12" ht="15">
      <c r="A8" s="8" t="s">
        <v>2</v>
      </c>
      <c r="B8" s="9"/>
      <c r="C8" s="9"/>
      <c r="D8" s="9"/>
      <c r="E8" s="10"/>
      <c r="F8" s="11"/>
      <c r="G8" s="9" t="s">
        <v>2</v>
      </c>
      <c r="H8" s="10"/>
      <c r="I8" s="9"/>
      <c r="J8" s="10"/>
      <c r="K8" s="10"/>
      <c r="L8" s="11"/>
    </row>
    <row r="9" spans="1:12" ht="15">
      <c r="A9" s="8" t="s">
        <v>3</v>
      </c>
      <c r="B9" s="9"/>
      <c r="C9" s="9"/>
      <c r="D9" s="132"/>
      <c r="E9" s="132"/>
      <c r="F9" s="132"/>
      <c r="G9" s="9" t="s">
        <v>4</v>
      </c>
      <c r="H9" s="10"/>
      <c r="I9" s="133"/>
      <c r="J9" s="133"/>
      <c r="K9" s="133"/>
      <c r="L9" s="11"/>
    </row>
    <row r="10" spans="1:12" ht="15">
      <c r="A10" s="8" t="s">
        <v>5</v>
      </c>
      <c r="B10" s="9"/>
      <c r="C10" s="9"/>
      <c r="D10" s="9"/>
      <c r="E10" s="10"/>
      <c r="F10" s="11"/>
      <c r="G10" s="136"/>
      <c r="H10" s="136"/>
      <c r="I10" s="136"/>
      <c r="J10" s="136"/>
      <c r="K10" s="136"/>
      <c r="L10" s="11"/>
    </row>
    <row r="11" spans="1:12" ht="15">
      <c r="A11" s="12" t="s">
        <v>6</v>
      </c>
      <c r="B11" s="13"/>
      <c r="C11" s="13"/>
      <c r="D11" s="13"/>
      <c r="E11" s="14">
        <v>42614</v>
      </c>
      <c r="F11" s="15"/>
      <c r="G11" s="16" t="s">
        <v>7</v>
      </c>
      <c r="H11" s="16"/>
      <c r="I11" s="13">
        <v>2</v>
      </c>
      <c r="J11" s="16"/>
      <c r="K11" s="16"/>
      <c r="L11" s="15"/>
    </row>
    <row r="12" spans="4:13" ht="14.25">
      <c r="D12" s="17" t="s">
        <v>8</v>
      </c>
      <c r="E12" s="18"/>
      <c r="F12" s="18"/>
      <c r="G12" s="18"/>
      <c r="H12" s="18"/>
      <c r="I12" s="18" t="s">
        <v>9</v>
      </c>
      <c r="J12" s="138" t="s">
        <v>59</v>
      </c>
      <c r="K12" s="139"/>
      <c r="L12" s="139"/>
      <c r="M12" s="139"/>
    </row>
    <row r="13" spans="1:12" ht="18">
      <c r="A13" s="19" t="s">
        <v>10</v>
      </c>
      <c r="B13" s="20" t="s">
        <v>11</v>
      </c>
      <c r="D13" s="21" t="s">
        <v>12</v>
      </c>
      <c r="E13" s="22">
        <v>3</v>
      </c>
      <c r="F13" s="23" t="s">
        <v>13</v>
      </c>
      <c r="G13" s="23"/>
      <c r="H13" s="24"/>
      <c r="I13" s="23"/>
      <c r="J13" s="25"/>
      <c r="K13" s="23"/>
      <c r="L13" s="26"/>
    </row>
    <row r="14" spans="1:12" ht="18">
      <c r="A14" s="27"/>
      <c r="B14" s="28"/>
      <c r="D14" s="29" t="s">
        <v>14</v>
      </c>
      <c r="E14" s="129">
        <v>160.33</v>
      </c>
      <c r="F14" s="31" t="s">
        <v>15</v>
      </c>
      <c r="G14" s="31"/>
      <c r="H14" s="31"/>
      <c r="I14" s="31"/>
      <c r="J14" s="32">
        <v>625.3</v>
      </c>
      <c r="K14" s="33" t="s">
        <v>16</v>
      </c>
      <c r="L14" s="34"/>
    </row>
    <row r="15" spans="1:12" ht="18">
      <c r="A15" s="35">
        <v>1</v>
      </c>
      <c r="B15" s="127"/>
      <c r="D15" s="29" t="s">
        <v>17</v>
      </c>
      <c r="E15" s="30">
        <v>14</v>
      </c>
      <c r="F15" s="31" t="s">
        <v>18</v>
      </c>
      <c r="G15" s="31"/>
      <c r="H15" s="31"/>
      <c r="I15" s="31"/>
      <c r="J15" s="32"/>
      <c r="K15" s="31"/>
      <c r="L15" s="34"/>
    </row>
    <row r="16" spans="1:12" ht="18">
      <c r="A16" s="36">
        <v>2</v>
      </c>
      <c r="B16" s="127" t="s">
        <v>60</v>
      </c>
      <c r="D16" s="29" t="s">
        <v>19</v>
      </c>
      <c r="E16" s="31"/>
      <c r="F16" s="31"/>
      <c r="G16" s="31"/>
      <c r="H16" s="31"/>
      <c r="I16" s="31"/>
      <c r="J16" s="32">
        <v>479.54</v>
      </c>
      <c r="K16" s="31" t="s">
        <v>16</v>
      </c>
      <c r="L16" s="34"/>
    </row>
    <row r="17" spans="1:12" ht="18">
      <c r="A17" s="36">
        <v>3</v>
      </c>
      <c r="B17" s="37" t="s">
        <v>61</v>
      </c>
      <c r="D17" s="29" t="s">
        <v>20</v>
      </c>
      <c r="E17" s="31"/>
      <c r="F17" s="38"/>
      <c r="G17" s="31"/>
      <c r="H17" s="38"/>
      <c r="I17" s="31"/>
      <c r="J17" s="32">
        <f>E13*F17</f>
        <v>0</v>
      </c>
      <c r="K17" s="31"/>
      <c r="L17" s="34"/>
    </row>
    <row r="18" spans="1:12" ht="18">
      <c r="A18" s="36">
        <v>4</v>
      </c>
      <c r="B18" s="37"/>
      <c r="D18" s="29" t="s">
        <v>21</v>
      </c>
      <c r="E18" s="31"/>
      <c r="F18" s="38"/>
      <c r="G18" s="38"/>
      <c r="H18" s="39">
        <v>0</v>
      </c>
      <c r="I18" s="31"/>
      <c r="J18" s="32">
        <f>F18*H18</f>
        <v>0</v>
      </c>
      <c r="K18" s="33" t="s">
        <v>16</v>
      </c>
      <c r="L18" s="34"/>
    </row>
    <row r="19" spans="1:12" ht="18">
      <c r="A19" s="36">
        <v>5</v>
      </c>
      <c r="B19" s="37" t="s">
        <v>64</v>
      </c>
      <c r="D19" s="29" t="s">
        <v>22</v>
      </c>
      <c r="E19" s="31"/>
      <c r="F19" s="31"/>
      <c r="G19" s="38"/>
      <c r="H19" s="40"/>
      <c r="I19" s="31"/>
      <c r="J19" s="32"/>
      <c r="K19" s="33" t="s">
        <v>16</v>
      </c>
      <c r="L19" s="34"/>
    </row>
    <row r="20" spans="1:12" ht="18">
      <c r="A20" s="36">
        <v>6</v>
      </c>
      <c r="B20" s="37" t="s">
        <v>64</v>
      </c>
      <c r="D20" s="137" t="s">
        <v>62</v>
      </c>
      <c r="E20" s="137"/>
      <c r="F20" s="137"/>
      <c r="G20" s="31"/>
      <c r="H20" s="41">
        <v>0.12</v>
      </c>
      <c r="I20" s="31" t="s">
        <v>23</v>
      </c>
      <c r="J20" s="32"/>
      <c r="K20" s="33" t="s">
        <v>16</v>
      </c>
      <c r="L20" s="34"/>
    </row>
    <row r="21" spans="1:12" ht="18">
      <c r="A21" s="36">
        <v>7</v>
      </c>
      <c r="B21" s="37"/>
      <c r="D21" s="29" t="s">
        <v>24</v>
      </c>
      <c r="E21" s="31"/>
      <c r="F21" s="31"/>
      <c r="G21" s="31"/>
      <c r="H21" s="31"/>
      <c r="I21" s="31"/>
      <c r="J21" s="32"/>
      <c r="K21" s="33" t="s">
        <v>16</v>
      </c>
      <c r="L21" s="34"/>
    </row>
    <row r="22" spans="1:12" ht="18">
      <c r="A22" s="36">
        <v>8</v>
      </c>
      <c r="B22" s="37" t="s">
        <v>64</v>
      </c>
      <c r="D22" s="42" t="s">
        <v>25</v>
      </c>
      <c r="E22" s="43"/>
      <c r="F22" s="43"/>
      <c r="G22" s="43"/>
      <c r="H22" s="44">
        <v>1</v>
      </c>
      <c r="I22" s="43"/>
      <c r="J22" s="45">
        <f>J16+J17+J18+J20+J21-J19</f>
        <v>479.54</v>
      </c>
      <c r="K22" s="46" t="s">
        <v>16</v>
      </c>
      <c r="L22" s="47"/>
    </row>
    <row r="23" spans="1:12" ht="18">
      <c r="A23" s="36">
        <v>9</v>
      </c>
      <c r="B23" s="37" t="s">
        <v>64</v>
      </c>
      <c r="D23" s="2"/>
      <c r="E23" s="2"/>
      <c r="F23" s="2"/>
      <c r="G23" s="2"/>
      <c r="H23" s="48"/>
      <c r="I23" s="2"/>
      <c r="J23" s="49"/>
      <c r="K23" s="2"/>
      <c r="L23" s="2"/>
    </row>
    <row r="24" spans="1:12" ht="18">
      <c r="A24" s="36">
        <v>10</v>
      </c>
      <c r="B24" s="37"/>
      <c r="D24" s="50" t="s">
        <v>26</v>
      </c>
      <c r="E24" s="51"/>
      <c r="F24" s="51"/>
      <c r="G24" s="51"/>
      <c r="H24" s="52"/>
      <c r="I24" s="51"/>
      <c r="J24" s="45">
        <f>J22*100/76.69</f>
        <v>625.2966488460034</v>
      </c>
      <c r="K24" s="53" t="s">
        <v>16</v>
      </c>
      <c r="L24" s="47"/>
    </row>
    <row r="25" spans="1:12" ht="18">
      <c r="A25" s="36">
        <v>11</v>
      </c>
      <c r="B25" s="37"/>
      <c r="D25" s="2"/>
      <c r="E25" s="2"/>
      <c r="F25" s="2"/>
      <c r="G25" s="2"/>
      <c r="H25" s="48"/>
      <c r="I25" s="2"/>
      <c r="J25" s="54"/>
      <c r="K25" s="2"/>
      <c r="L25" s="2"/>
    </row>
    <row r="26" spans="1:12" ht="18">
      <c r="A26" s="36">
        <v>12</v>
      </c>
      <c r="B26" s="37"/>
      <c r="D26" s="55" t="s">
        <v>27</v>
      </c>
      <c r="E26" s="23"/>
      <c r="F26" s="26"/>
      <c r="G26" s="23"/>
      <c r="H26" s="56"/>
      <c r="I26" s="23"/>
      <c r="J26" s="57"/>
      <c r="K26" s="23"/>
      <c r="L26" s="26"/>
    </row>
    <row r="27" spans="1:12" ht="18">
      <c r="A27" s="36">
        <v>13</v>
      </c>
      <c r="B27" s="37" t="s">
        <v>64</v>
      </c>
      <c r="D27" s="29"/>
      <c r="E27" s="31"/>
      <c r="F27" s="58" t="s">
        <v>28</v>
      </c>
      <c r="G27" s="59"/>
      <c r="H27" s="59" t="s">
        <v>29</v>
      </c>
      <c r="I27" s="31"/>
      <c r="J27" s="60"/>
      <c r="K27" s="31"/>
      <c r="L27" s="34"/>
    </row>
    <row r="28" spans="1:12" ht="18">
      <c r="A28" s="36">
        <v>14</v>
      </c>
      <c r="B28" s="37"/>
      <c r="D28" s="29" t="s">
        <v>30</v>
      </c>
      <c r="E28" s="31"/>
      <c r="F28" s="61">
        <f>J24*O297/100</f>
        <v>0</v>
      </c>
      <c r="G28" s="62"/>
      <c r="H28" s="63">
        <v>2.9</v>
      </c>
      <c r="I28" s="31"/>
      <c r="J28" s="64">
        <f aca="true" t="shared" si="0" ref="J28:J34">F28*H28/100</f>
        <v>0</v>
      </c>
      <c r="K28" s="33" t="s">
        <v>16</v>
      </c>
      <c r="L28" s="34"/>
    </row>
    <row r="29" spans="1:12" ht="18">
      <c r="A29" s="36">
        <v>15</v>
      </c>
      <c r="B29" s="37" t="s">
        <v>64</v>
      </c>
      <c r="D29" s="29" t="s">
        <v>31</v>
      </c>
      <c r="E29" s="31"/>
      <c r="F29" s="61">
        <f>J24*98.25/100</f>
        <v>614.3539574911983</v>
      </c>
      <c r="G29" s="62"/>
      <c r="H29" s="63">
        <v>5.1</v>
      </c>
      <c r="I29" s="31"/>
      <c r="J29" s="64">
        <f t="shared" si="0"/>
        <v>31.332051832051114</v>
      </c>
      <c r="K29" s="33" t="s">
        <v>16</v>
      </c>
      <c r="L29" s="34"/>
    </row>
    <row r="30" spans="1:12" ht="18">
      <c r="A30" s="36">
        <v>16</v>
      </c>
      <c r="B30" s="37" t="s">
        <v>63</v>
      </c>
      <c r="D30" s="29" t="s">
        <v>32</v>
      </c>
      <c r="E30" s="31"/>
      <c r="F30" s="61">
        <f>J24*98.25/100</f>
        <v>614.3539574911983</v>
      </c>
      <c r="G30" s="62"/>
      <c r="H30" s="63">
        <v>0.5</v>
      </c>
      <c r="I30" s="31"/>
      <c r="J30" s="64">
        <f t="shared" si="0"/>
        <v>3.0717697874559917</v>
      </c>
      <c r="K30" s="33" t="s">
        <v>16</v>
      </c>
      <c r="L30" s="34"/>
    </row>
    <row r="31" spans="1:12" ht="18">
      <c r="A31" s="36">
        <v>17</v>
      </c>
      <c r="B31" s="37"/>
      <c r="D31" s="29" t="s">
        <v>33</v>
      </c>
      <c r="E31" s="31"/>
      <c r="F31" s="61">
        <f>J24</f>
        <v>625.2966488460034</v>
      </c>
      <c r="G31" s="62"/>
      <c r="H31" s="63">
        <v>8</v>
      </c>
      <c r="I31" s="31"/>
      <c r="J31" s="64">
        <f t="shared" si="0"/>
        <v>50.02373190768028</v>
      </c>
      <c r="K31" s="33" t="s">
        <v>16</v>
      </c>
      <c r="L31" s="34"/>
    </row>
    <row r="32" spans="1:12" ht="18">
      <c r="A32" s="36">
        <v>18</v>
      </c>
      <c r="B32" s="37"/>
      <c r="D32" s="29" t="s">
        <v>34</v>
      </c>
      <c r="E32" s="31"/>
      <c r="F32" s="61">
        <f>J24</f>
        <v>625.2966488460034</v>
      </c>
      <c r="G32" s="62"/>
      <c r="H32" s="63">
        <v>2.4</v>
      </c>
      <c r="I32" s="31"/>
      <c r="J32" s="64">
        <f t="shared" si="0"/>
        <v>15.007119572304083</v>
      </c>
      <c r="K32" s="33" t="s">
        <v>16</v>
      </c>
      <c r="L32" s="34"/>
    </row>
    <row r="33" spans="1:12" ht="18">
      <c r="A33" s="36">
        <v>19</v>
      </c>
      <c r="B33" s="37" t="s">
        <v>65</v>
      </c>
      <c r="D33" s="29" t="s">
        <v>35</v>
      </c>
      <c r="E33" s="31"/>
      <c r="F33" s="61">
        <f>J24</f>
        <v>625.2966488460034</v>
      </c>
      <c r="G33" s="62"/>
      <c r="H33" s="63">
        <v>0.8</v>
      </c>
      <c r="I33" s="31"/>
      <c r="J33" s="64">
        <f t="shared" si="0"/>
        <v>5.002373190768028</v>
      </c>
      <c r="K33" s="33" t="s">
        <v>16</v>
      </c>
      <c r="L33" s="34"/>
    </row>
    <row r="34" spans="1:12" ht="18">
      <c r="A34" s="36">
        <v>20</v>
      </c>
      <c r="B34" s="37" t="s">
        <v>65</v>
      </c>
      <c r="D34" s="29" t="s">
        <v>36</v>
      </c>
      <c r="E34" s="31"/>
      <c r="F34" s="61">
        <f>J24</f>
        <v>625.2966488460034</v>
      </c>
      <c r="G34" s="62"/>
      <c r="H34" s="63">
        <v>4.25</v>
      </c>
      <c r="I34" s="31"/>
      <c r="J34" s="64">
        <f t="shared" si="0"/>
        <v>26.575107575955148</v>
      </c>
      <c r="K34" s="33" t="s">
        <v>16</v>
      </c>
      <c r="L34" s="34"/>
    </row>
    <row r="35" spans="1:12" ht="18">
      <c r="A35" s="36">
        <v>21</v>
      </c>
      <c r="B35" s="37"/>
      <c r="D35" s="29" t="s">
        <v>37</v>
      </c>
      <c r="E35" s="31"/>
      <c r="F35" s="61">
        <f>J24</f>
        <v>625.2966488460034</v>
      </c>
      <c r="G35" s="62"/>
      <c r="H35" s="63">
        <v>1.15</v>
      </c>
      <c r="I35" s="31"/>
      <c r="J35" s="65">
        <f>F35*H35%</f>
        <v>7.19091146172904</v>
      </c>
      <c r="K35" s="33" t="s">
        <v>16</v>
      </c>
      <c r="L35" s="34"/>
    </row>
    <row r="36" spans="1:12" ht="18">
      <c r="A36" s="36">
        <v>22</v>
      </c>
      <c r="B36" s="37" t="s">
        <v>65</v>
      </c>
      <c r="D36" s="42" t="s">
        <v>38</v>
      </c>
      <c r="E36" s="43"/>
      <c r="F36" s="66"/>
      <c r="G36" s="43"/>
      <c r="H36" s="67"/>
      <c r="I36" s="43"/>
      <c r="J36" s="68">
        <f>SUM(J28:J35)</f>
        <v>138.20306532794368</v>
      </c>
      <c r="K36" s="69" t="s">
        <v>16</v>
      </c>
      <c r="L36" s="47"/>
    </row>
    <row r="37" spans="1:12" ht="18">
      <c r="A37" s="36">
        <v>23</v>
      </c>
      <c r="B37" s="37" t="s">
        <v>65</v>
      </c>
      <c r="D37" s="2"/>
      <c r="E37" s="2"/>
      <c r="F37" s="2"/>
      <c r="G37" s="2"/>
      <c r="H37" s="48"/>
      <c r="I37" s="2"/>
      <c r="J37" s="70"/>
      <c r="K37" s="2"/>
      <c r="L37" s="2"/>
    </row>
    <row r="38" spans="1:12" ht="18">
      <c r="A38" s="36">
        <v>24</v>
      </c>
      <c r="B38" s="37"/>
      <c r="D38" s="21" t="s">
        <v>39</v>
      </c>
      <c r="E38" s="23"/>
      <c r="F38" s="71"/>
      <c r="G38" s="72" t="s">
        <v>40</v>
      </c>
      <c r="H38" s="73"/>
      <c r="I38" s="74" t="s">
        <v>41</v>
      </c>
      <c r="J38" s="75">
        <f>F38*H38</f>
        <v>0</v>
      </c>
      <c r="K38" s="23" t="s">
        <v>16</v>
      </c>
      <c r="L38" s="26"/>
    </row>
    <row r="39" spans="1:12" ht="18">
      <c r="A39" s="36">
        <v>25</v>
      </c>
      <c r="B39" s="37"/>
      <c r="D39" s="29" t="s">
        <v>42</v>
      </c>
      <c r="E39" s="128"/>
      <c r="F39" s="76"/>
      <c r="G39" s="77" t="s">
        <v>40</v>
      </c>
      <c r="H39" s="78"/>
      <c r="I39" s="79" t="s">
        <v>41</v>
      </c>
      <c r="J39" s="64">
        <f>F39*H39</f>
        <v>0</v>
      </c>
      <c r="K39" s="33" t="s">
        <v>16</v>
      </c>
      <c r="L39" s="34"/>
    </row>
    <row r="40" spans="1:12" ht="18">
      <c r="A40" s="36">
        <v>26</v>
      </c>
      <c r="B40" s="37"/>
      <c r="D40" s="134" t="s">
        <v>57</v>
      </c>
      <c r="E40" s="135"/>
      <c r="F40" s="80"/>
      <c r="G40" s="81" t="s">
        <v>40</v>
      </c>
      <c r="H40" s="82"/>
      <c r="I40" s="83" t="s">
        <v>41</v>
      </c>
      <c r="J40" s="84">
        <f>F40*H40</f>
        <v>0</v>
      </c>
      <c r="K40" s="33" t="s">
        <v>16</v>
      </c>
      <c r="L40" s="34"/>
    </row>
    <row r="41" spans="1:12" ht="18">
      <c r="A41" s="36">
        <v>27</v>
      </c>
      <c r="B41" s="37" t="s">
        <v>64</v>
      </c>
      <c r="D41" s="134" t="s">
        <v>58</v>
      </c>
      <c r="E41" s="135"/>
      <c r="F41" s="85">
        <v>2.99</v>
      </c>
      <c r="G41" s="86" t="s">
        <v>40</v>
      </c>
      <c r="H41" s="87">
        <v>14</v>
      </c>
      <c r="I41" s="83" t="s">
        <v>41</v>
      </c>
      <c r="J41" s="84">
        <f>F41*H41</f>
        <v>41.86</v>
      </c>
      <c r="K41" s="33" t="s">
        <v>16</v>
      </c>
      <c r="L41" s="34"/>
    </row>
    <row r="42" spans="1:12" ht="18">
      <c r="A42" s="36">
        <v>28</v>
      </c>
      <c r="B42" s="37"/>
      <c r="D42" s="29" t="s">
        <v>43</v>
      </c>
      <c r="E42" s="31"/>
      <c r="F42" s="88"/>
      <c r="G42" s="89" t="s">
        <v>40</v>
      </c>
      <c r="H42" s="85"/>
      <c r="I42" s="83" t="s">
        <v>44</v>
      </c>
      <c r="J42" s="84">
        <f>F42*H42</f>
        <v>0</v>
      </c>
      <c r="K42" s="33" t="s">
        <v>16</v>
      </c>
      <c r="L42" s="34"/>
    </row>
    <row r="43" spans="1:12" ht="18">
      <c r="A43" s="36">
        <v>29</v>
      </c>
      <c r="B43" s="37" t="s">
        <v>64</v>
      </c>
      <c r="D43" s="42" t="s">
        <v>45</v>
      </c>
      <c r="E43" s="43"/>
      <c r="F43" s="43"/>
      <c r="G43" s="43"/>
      <c r="H43" s="44">
        <v>2</v>
      </c>
      <c r="I43" s="43"/>
      <c r="J43" s="90">
        <f>J38+J39+J40+J41+J42</f>
        <v>41.86</v>
      </c>
      <c r="K43" s="91" t="s">
        <v>16</v>
      </c>
      <c r="L43" s="66"/>
    </row>
    <row r="44" spans="1:12" ht="18">
      <c r="A44" s="36">
        <v>30</v>
      </c>
      <c r="B44" s="37" t="s">
        <v>63</v>
      </c>
      <c r="D44" s="2"/>
      <c r="E44" s="2"/>
      <c r="F44" s="2"/>
      <c r="G44" s="2"/>
      <c r="H44" s="92"/>
      <c r="I44" s="51"/>
      <c r="J44" s="93"/>
      <c r="K44" s="2"/>
      <c r="L44" s="2"/>
    </row>
    <row r="45" spans="1:12" ht="18">
      <c r="A45" s="36">
        <v>31</v>
      </c>
      <c r="B45" s="37"/>
      <c r="D45" s="21" t="s">
        <v>46</v>
      </c>
      <c r="E45" s="23"/>
      <c r="F45" s="23"/>
      <c r="G45" s="23"/>
      <c r="H45" s="94">
        <v>3</v>
      </c>
      <c r="I45" s="23"/>
      <c r="J45" s="25"/>
      <c r="K45" s="23"/>
      <c r="L45" s="26"/>
    </row>
    <row r="46" spans="1:12" ht="18">
      <c r="A46" s="95"/>
      <c r="B46" s="95"/>
      <c r="D46" s="42" t="s">
        <v>47</v>
      </c>
      <c r="E46" s="43"/>
      <c r="F46" s="43"/>
      <c r="G46" s="43"/>
      <c r="H46" s="44" t="s">
        <v>48</v>
      </c>
      <c r="I46" s="43"/>
      <c r="J46" s="68">
        <f>J43+J22-J45</f>
        <v>521.4</v>
      </c>
      <c r="K46" s="69" t="s">
        <v>16</v>
      </c>
      <c r="L46" s="47"/>
    </row>
    <row r="47" spans="1:12" ht="15.75">
      <c r="A47" s="96" t="s">
        <v>49</v>
      </c>
      <c r="B47" s="96"/>
      <c r="C47" s="97"/>
      <c r="D47" s="98"/>
      <c r="E47" s="99">
        <v>2.5</v>
      </c>
      <c r="F47" s="10"/>
      <c r="G47" s="10"/>
      <c r="H47" s="100"/>
      <c r="I47" s="10"/>
      <c r="J47" s="101"/>
      <c r="K47" s="102"/>
      <c r="L47" s="10"/>
    </row>
    <row r="48" spans="1:12" ht="15.75">
      <c r="A48" s="96" t="s">
        <v>50</v>
      </c>
      <c r="B48" s="96"/>
      <c r="C48" s="97"/>
      <c r="D48" s="103"/>
      <c r="E48" s="104">
        <v>0</v>
      </c>
      <c r="F48" s="10"/>
      <c r="G48" s="10"/>
      <c r="H48" s="100"/>
      <c r="I48" s="10"/>
      <c r="J48" s="101"/>
      <c r="K48" s="102"/>
      <c r="L48" s="10"/>
    </row>
    <row r="49" spans="1:12" ht="15.75">
      <c r="A49" s="96" t="s">
        <v>51</v>
      </c>
      <c r="B49" s="96"/>
      <c r="C49" s="97"/>
      <c r="D49" s="103"/>
      <c r="E49" s="104">
        <v>0</v>
      </c>
      <c r="F49" s="1"/>
      <c r="G49" s="1"/>
      <c r="H49" s="1"/>
      <c r="I49" s="1"/>
      <c r="J49" s="1"/>
      <c r="K49" s="1"/>
      <c r="L49" s="1"/>
    </row>
    <row r="50" spans="4:12" ht="18">
      <c r="D50" s="1" t="s">
        <v>52</v>
      </c>
      <c r="E50" s="105">
        <f>J46+J45-F51-F52+J30+J29</f>
        <v>555.8038216195071</v>
      </c>
      <c r="F50" s="3" t="s">
        <v>16</v>
      </c>
      <c r="G50" s="1"/>
      <c r="H50" s="106" t="s">
        <v>53</v>
      </c>
      <c r="I50" s="23"/>
      <c r="J50" s="107">
        <v>42643</v>
      </c>
      <c r="K50" s="108"/>
      <c r="L50" s="26"/>
    </row>
    <row r="51" spans="1:12" ht="18">
      <c r="A51" s="109" t="s">
        <v>54</v>
      </c>
      <c r="B51" s="109"/>
      <c r="D51" s="109"/>
      <c r="E51" s="109"/>
      <c r="F51" s="110">
        <f>J17</f>
        <v>0</v>
      </c>
      <c r="G51" s="1"/>
      <c r="H51" s="29" t="s">
        <v>55</v>
      </c>
      <c r="I51" s="31"/>
      <c r="J51" s="31"/>
      <c r="K51" s="31"/>
      <c r="L51" s="34"/>
    </row>
    <row r="52" spans="1:12" ht="18">
      <c r="A52" s="109" t="s">
        <v>56</v>
      </c>
      <c r="B52" s="1"/>
      <c r="D52" s="109"/>
      <c r="E52" s="1"/>
      <c r="F52" s="110">
        <f>J18</f>
        <v>0</v>
      </c>
      <c r="G52" s="1"/>
      <c r="H52" s="111"/>
      <c r="I52" s="43"/>
      <c r="J52" s="43"/>
      <c r="K52" s="43"/>
      <c r="L52" s="66"/>
    </row>
    <row r="53" spans="4:12" ht="50.25" customHeight="1">
      <c r="D53" s="1"/>
      <c r="E53" s="1"/>
      <c r="F53" s="1"/>
      <c r="G53" s="1"/>
      <c r="H53" s="1"/>
      <c r="I53" s="1"/>
      <c r="J53" s="1"/>
      <c r="K53" s="1"/>
      <c r="L53" s="1"/>
    </row>
    <row r="54" spans="4:12" ht="15">
      <c r="D54" s="1"/>
      <c r="E54" s="1"/>
      <c r="F54" s="1"/>
      <c r="G54" s="1"/>
      <c r="H54" s="1"/>
      <c r="I54" s="1"/>
      <c r="J54" s="1"/>
      <c r="K54" s="1"/>
      <c r="L54" s="1"/>
    </row>
    <row r="55" spans="4:12" ht="15.75" customHeight="1">
      <c r="D55" s="1"/>
      <c r="E55" s="1"/>
      <c r="F55" s="1"/>
      <c r="G55" s="1"/>
      <c r="H55" s="1"/>
      <c r="I55" s="1"/>
      <c r="J55" s="1"/>
      <c r="K55" s="1"/>
      <c r="L55" s="1"/>
    </row>
    <row r="56" spans="4:12" ht="15">
      <c r="D56" s="1"/>
      <c r="E56" s="1"/>
      <c r="F56" s="1"/>
      <c r="G56" s="1"/>
      <c r="H56" s="1"/>
      <c r="I56" s="1"/>
      <c r="J56" s="1"/>
      <c r="K56" s="1"/>
      <c r="L56" s="1"/>
    </row>
    <row r="57" spans="4:12" ht="15">
      <c r="D57" s="1"/>
      <c r="E57" s="1"/>
      <c r="F57" s="1"/>
      <c r="G57" s="1"/>
      <c r="H57" s="1"/>
      <c r="I57" s="1"/>
      <c r="J57" s="1"/>
      <c r="K57" s="1"/>
      <c r="L57" s="1"/>
    </row>
    <row r="58" spans="4:12" s="112" customFormat="1" ht="20.25" customHeight="1">
      <c r="D58" s="10"/>
      <c r="E58" s="10"/>
      <c r="F58" s="10"/>
      <c r="G58" s="10"/>
      <c r="H58" s="10"/>
      <c r="I58" s="10"/>
      <c r="J58" s="10"/>
      <c r="K58" s="10"/>
      <c r="L58" s="10"/>
    </row>
    <row r="59" spans="4:12" ht="15">
      <c r="D59" s="10"/>
      <c r="E59" s="10"/>
      <c r="F59" s="10"/>
      <c r="G59" s="10"/>
      <c r="H59" s="10"/>
      <c r="I59" s="10"/>
      <c r="J59" s="10"/>
      <c r="K59" s="10"/>
      <c r="L59" s="10"/>
    </row>
    <row r="60" spans="4:12" ht="12.75">
      <c r="D60" s="113"/>
      <c r="E60" s="112"/>
      <c r="F60" s="112"/>
      <c r="G60" s="112"/>
      <c r="H60" s="112"/>
      <c r="I60" s="112"/>
      <c r="J60" s="112"/>
      <c r="K60" s="112"/>
      <c r="L60" s="112"/>
    </row>
    <row r="61" spans="4:12" ht="12.75">
      <c r="D61" s="112"/>
      <c r="E61" s="112"/>
      <c r="F61" s="112"/>
      <c r="G61" s="112"/>
      <c r="H61" s="112"/>
      <c r="I61" s="112"/>
      <c r="J61" s="112"/>
      <c r="K61" s="112"/>
      <c r="L61" s="112"/>
    </row>
    <row r="62" spans="4:12" ht="12.75">
      <c r="D62" s="114"/>
      <c r="E62" s="115"/>
      <c r="F62" s="115"/>
      <c r="G62" s="115"/>
      <c r="H62" s="115"/>
      <c r="I62" s="114"/>
      <c r="J62" s="115"/>
      <c r="K62" s="115"/>
      <c r="L62" s="115"/>
    </row>
    <row r="63" spans="4:12" ht="12.75">
      <c r="D63" s="113"/>
      <c r="E63" s="112"/>
      <c r="F63" s="112"/>
      <c r="G63" s="112"/>
      <c r="H63" s="112"/>
      <c r="I63" s="113"/>
      <c r="J63" s="112"/>
      <c r="K63" s="112"/>
      <c r="L63" s="112"/>
    </row>
    <row r="64" spans="4:12" ht="12.75">
      <c r="D64" s="112"/>
      <c r="E64" s="112"/>
      <c r="F64" s="112"/>
      <c r="G64" s="112"/>
      <c r="H64" s="112"/>
      <c r="I64" s="113"/>
      <c r="J64" s="112"/>
      <c r="K64" s="112"/>
      <c r="L64" s="112"/>
    </row>
    <row r="65" spans="4:12" ht="12.75">
      <c r="D65" s="113"/>
      <c r="E65" s="112"/>
      <c r="F65" s="112"/>
      <c r="G65" s="112"/>
      <c r="H65" s="112"/>
      <c r="I65" s="113"/>
      <c r="J65" s="112"/>
      <c r="K65" s="112"/>
      <c r="L65" s="112"/>
    </row>
    <row r="66" spans="4:12" ht="12.75">
      <c r="D66" s="112"/>
      <c r="E66" s="112"/>
      <c r="F66" s="112"/>
      <c r="G66" s="112"/>
      <c r="H66" s="112"/>
      <c r="I66" s="112"/>
      <c r="J66" s="112"/>
      <c r="K66" s="112"/>
      <c r="L66" s="112"/>
    </row>
    <row r="67" spans="4:12" ht="12.75">
      <c r="D67" s="112"/>
      <c r="E67" s="116"/>
      <c r="F67" s="112"/>
      <c r="G67" s="112"/>
      <c r="H67" s="116"/>
      <c r="I67" s="112"/>
      <c r="J67" s="112"/>
      <c r="K67" s="112"/>
      <c r="L67" s="112"/>
    </row>
    <row r="68" spans="4:12" ht="12.75">
      <c r="D68" s="112"/>
      <c r="E68" s="116"/>
      <c r="F68" s="112"/>
      <c r="G68" s="112"/>
      <c r="H68" s="112"/>
      <c r="I68" s="112"/>
      <c r="J68" s="117"/>
      <c r="K68" s="112"/>
      <c r="L68" s="112"/>
    </row>
    <row r="69" spans="4:12" ht="12.75">
      <c r="D69" s="112"/>
      <c r="E69" s="116"/>
      <c r="F69" s="112"/>
      <c r="G69" s="112"/>
      <c r="H69" s="112"/>
      <c r="I69" s="112"/>
      <c r="J69" s="118"/>
      <c r="K69" s="112"/>
      <c r="L69" s="112"/>
    </row>
    <row r="70" spans="4:12" ht="12.75">
      <c r="D70" s="112"/>
      <c r="E70" s="112"/>
      <c r="F70" s="112"/>
      <c r="G70" s="112"/>
      <c r="H70" s="112"/>
      <c r="I70" s="112"/>
      <c r="J70" s="117"/>
      <c r="K70" s="112"/>
      <c r="L70" s="112"/>
    </row>
    <row r="71" spans="4:12" ht="12.75">
      <c r="D71" s="112"/>
      <c r="E71" s="112"/>
      <c r="F71" s="112"/>
      <c r="G71" s="112"/>
      <c r="H71" s="112"/>
      <c r="I71" s="112"/>
      <c r="J71" s="117"/>
      <c r="K71" s="112"/>
      <c r="L71" s="112"/>
    </row>
    <row r="72" spans="4:12" ht="12.75">
      <c r="D72" s="112"/>
      <c r="E72" s="112"/>
      <c r="F72" s="112"/>
      <c r="G72" s="112"/>
      <c r="H72" s="112"/>
      <c r="I72" s="112"/>
      <c r="J72" s="117"/>
      <c r="K72" s="112"/>
      <c r="L72" s="112"/>
    </row>
    <row r="73" spans="4:12" ht="12.75">
      <c r="D73" s="112"/>
      <c r="E73" s="112"/>
      <c r="F73" s="112"/>
      <c r="G73" s="112"/>
      <c r="H73" s="112"/>
      <c r="I73" s="112"/>
      <c r="J73" s="117"/>
      <c r="K73" s="112"/>
      <c r="L73" s="112"/>
    </row>
    <row r="74" spans="4:12" ht="12.75">
      <c r="D74" s="119"/>
      <c r="E74" s="112"/>
      <c r="F74" s="112"/>
      <c r="G74" s="112"/>
      <c r="H74" s="114"/>
      <c r="I74" s="112"/>
      <c r="J74" s="117"/>
      <c r="K74" s="120"/>
      <c r="L74" s="112"/>
    </row>
    <row r="75" spans="4:12" ht="12.75">
      <c r="D75" s="112"/>
      <c r="E75" s="112"/>
      <c r="F75" s="112"/>
      <c r="G75" s="112"/>
      <c r="H75" s="115"/>
      <c r="I75" s="112"/>
      <c r="J75" s="117"/>
      <c r="K75" s="112"/>
      <c r="L75" s="112"/>
    </row>
    <row r="76" spans="4:12" ht="12.75">
      <c r="D76" s="119"/>
      <c r="E76" s="112"/>
      <c r="F76" s="112"/>
      <c r="G76" s="112"/>
      <c r="H76" s="115"/>
      <c r="I76" s="112"/>
      <c r="J76" s="117"/>
      <c r="K76" s="120"/>
      <c r="L76" s="112"/>
    </row>
    <row r="77" spans="4:12" ht="12.75">
      <c r="D77" s="112"/>
      <c r="E77" s="112"/>
      <c r="F77" s="112"/>
      <c r="G77" s="112"/>
      <c r="H77" s="115"/>
      <c r="I77" s="112"/>
      <c r="J77" s="112"/>
      <c r="K77" s="112"/>
      <c r="L77" s="112"/>
    </row>
    <row r="78" spans="4:12" ht="12.75">
      <c r="D78" s="119"/>
      <c r="E78" s="112"/>
      <c r="F78" s="112"/>
      <c r="G78" s="112"/>
      <c r="H78" s="115"/>
      <c r="I78" s="112"/>
      <c r="J78" s="112"/>
      <c r="K78" s="112"/>
      <c r="L78" s="112"/>
    </row>
    <row r="79" spans="4:12" ht="12.75">
      <c r="D79" s="112"/>
      <c r="E79" s="112"/>
      <c r="F79" s="114"/>
      <c r="G79" s="114"/>
      <c r="H79" s="114"/>
      <c r="I79" s="112"/>
      <c r="J79" s="112"/>
      <c r="K79" s="112"/>
      <c r="L79" s="112"/>
    </row>
    <row r="80" spans="4:12" ht="12.75">
      <c r="D80" s="112"/>
      <c r="E80" s="112"/>
      <c r="F80" s="121"/>
      <c r="G80" s="116"/>
      <c r="H80" s="118"/>
      <c r="I80" s="112"/>
      <c r="J80" s="121"/>
      <c r="K80" s="112"/>
      <c r="L80" s="112"/>
    </row>
    <row r="81" spans="4:12" ht="12.75">
      <c r="D81" s="112"/>
      <c r="E81" s="112"/>
      <c r="F81" s="121"/>
      <c r="G81" s="116"/>
      <c r="H81" s="118"/>
      <c r="I81" s="112"/>
      <c r="J81" s="121"/>
      <c r="K81" s="112"/>
      <c r="L81" s="112"/>
    </row>
    <row r="82" spans="4:12" ht="12.75">
      <c r="D82" s="112"/>
      <c r="E82" s="112"/>
      <c r="F82" s="121"/>
      <c r="G82" s="116"/>
      <c r="H82" s="118"/>
      <c r="I82" s="112"/>
      <c r="J82" s="121"/>
      <c r="K82" s="112"/>
      <c r="L82" s="112"/>
    </row>
    <row r="83" spans="4:12" ht="12.75">
      <c r="D83" s="112"/>
      <c r="E83" s="112"/>
      <c r="F83" s="121"/>
      <c r="G83" s="116"/>
      <c r="H83" s="118"/>
      <c r="I83" s="112"/>
      <c r="J83" s="121"/>
      <c r="K83" s="112"/>
      <c r="L83" s="112"/>
    </row>
    <row r="84" spans="4:12" ht="12.75">
      <c r="D84" s="112"/>
      <c r="E84" s="112"/>
      <c r="F84" s="121"/>
      <c r="G84" s="116"/>
      <c r="H84" s="118"/>
      <c r="I84" s="112"/>
      <c r="J84" s="121"/>
      <c r="K84" s="112"/>
      <c r="L84" s="112"/>
    </row>
    <row r="85" spans="4:12" ht="12.75">
      <c r="D85" s="112"/>
      <c r="E85" s="112"/>
      <c r="F85" s="121"/>
      <c r="G85" s="116"/>
      <c r="H85" s="118"/>
      <c r="I85" s="112"/>
      <c r="J85" s="121"/>
      <c r="K85" s="112"/>
      <c r="L85" s="112"/>
    </row>
    <row r="86" spans="4:12" ht="12.75">
      <c r="D86" s="119"/>
      <c r="E86" s="112"/>
      <c r="F86" s="112"/>
      <c r="G86" s="112"/>
      <c r="H86" s="115"/>
      <c r="I86" s="112"/>
      <c r="J86" s="121"/>
      <c r="K86" s="122"/>
      <c r="L86" s="112"/>
    </row>
    <row r="87" spans="4:12" ht="12.75">
      <c r="D87" s="112"/>
      <c r="E87" s="112"/>
      <c r="F87" s="112"/>
      <c r="G87" s="112"/>
      <c r="H87" s="115"/>
      <c r="I87" s="112"/>
      <c r="J87" s="122"/>
      <c r="K87" s="112"/>
      <c r="L87" s="112"/>
    </row>
    <row r="88" spans="4:12" ht="12.75">
      <c r="D88" s="112"/>
      <c r="E88" s="112"/>
      <c r="F88" s="116"/>
      <c r="G88" s="123"/>
      <c r="H88" s="116"/>
      <c r="I88" s="115"/>
      <c r="J88" s="121"/>
      <c r="K88" s="112"/>
      <c r="L88" s="112"/>
    </row>
    <row r="89" spans="4:12" ht="12.75">
      <c r="D89" s="112"/>
      <c r="E89" s="112"/>
      <c r="F89" s="116"/>
      <c r="G89" s="123"/>
      <c r="H89" s="116"/>
      <c r="I89" s="115"/>
      <c r="J89" s="121"/>
      <c r="K89" s="112"/>
      <c r="L89" s="112"/>
    </row>
    <row r="90" spans="4:12" ht="12.75">
      <c r="D90" s="112"/>
      <c r="E90" s="112"/>
      <c r="F90" s="112"/>
      <c r="G90" s="114"/>
      <c r="H90" s="118"/>
      <c r="I90" s="115"/>
      <c r="J90" s="121"/>
      <c r="K90" s="112"/>
      <c r="L90" s="112"/>
    </row>
    <row r="91" spans="4:12" ht="12.75">
      <c r="D91" s="119"/>
      <c r="E91" s="112"/>
      <c r="F91" s="112"/>
      <c r="G91" s="112"/>
      <c r="H91" s="114"/>
      <c r="I91" s="112"/>
      <c r="J91" s="121"/>
      <c r="K91" s="122"/>
      <c r="L91" s="112"/>
    </row>
    <row r="92" spans="4:12" ht="12.75">
      <c r="D92" s="112"/>
      <c r="E92" s="112"/>
      <c r="F92" s="112"/>
      <c r="G92" s="112"/>
      <c r="H92" s="114"/>
      <c r="I92" s="112"/>
      <c r="J92" s="122"/>
      <c r="K92" s="112"/>
      <c r="L92" s="112"/>
    </row>
    <row r="93" spans="4:12" ht="12.75">
      <c r="D93" s="112"/>
      <c r="E93" s="112"/>
      <c r="F93" s="112"/>
      <c r="G93" s="112"/>
      <c r="H93" s="114"/>
      <c r="I93" s="112"/>
      <c r="J93" s="122"/>
      <c r="K93" s="112"/>
      <c r="L93" s="112"/>
    </row>
    <row r="94" spans="4:12" ht="12.75">
      <c r="D94" s="119"/>
      <c r="E94" s="112"/>
      <c r="F94" s="112"/>
      <c r="G94" s="112"/>
      <c r="H94" s="114"/>
      <c r="I94" s="112"/>
      <c r="J94" s="121"/>
      <c r="K94" s="122"/>
      <c r="L94" s="112"/>
    </row>
    <row r="95" spans="4:12" ht="12.75">
      <c r="D95" s="112"/>
      <c r="E95" s="112"/>
      <c r="F95" s="112"/>
      <c r="G95" s="112"/>
      <c r="H95" s="112"/>
      <c r="I95" s="112"/>
      <c r="J95" s="112"/>
      <c r="K95" s="112"/>
      <c r="L95" s="112"/>
    </row>
    <row r="96" spans="4:12" ht="14.25">
      <c r="D96" s="112"/>
      <c r="E96" s="112"/>
      <c r="F96" s="112"/>
      <c r="G96" s="112"/>
      <c r="H96" s="124"/>
      <c r="I96" s="112"/>
      <c r="J96" s="112"/>
      <c r="K96" s="112"/>
      <c r="L96" s="112"/>
    </row>
    <row r="97" spans="4:12" ht="14.25">
      <c r="D97" s="112"/>
      <c r="E97" s="112"/>
      <c r="F97" s="112"/>
      <c r="G97" s="112"/>
      <c r="H97" s="125"/>
      <c r="I97" s="112"/>
      <c r="J97" s="112"/>
      <c r="K97" s="112"/>
      <c r="L97" s="126"/>
    </row>
    <row r="98" spans="4:12" ht="12.75">
      <c r="D98" s="112"/>
      <c r="E98" s="112"/>
      <c r="F98" s="112"/>
      <c r="G98" s="112"/>
      <c r="H98" s="112"/>
      <c r="I98" s="112"/>
      <c r="J98" s="112"/>
      <c r="K98" s="112"/>
      <c r="L98" s="112"/>
    </row>
  </sheetData>
  <mergeCells count="9">
    <mergeCell ref="D40:E40"/>
    <mergeCell ref="D41:E41"/>
    <mergeCell ref="G10:K10"/>
    <mergeCell ref="D20:F20"/>
    <mergeCell ref="J12:M12"/>
    <mergeCell ref="E3:J3"/>
    <mergeCell ref="I7:L7"/>
    <mergeCell ref="D9:F9"/>
    <mergeCell ref="I9:K9"/>
  </mergeCells>
  <printOptions horizontalCentered="1" verticalCentered="1"/>
  <pageMargins left="0" right="0" top="0.39375" bottom="0.39375" header="0.5118055555555556" footer="0.5118055555555556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chouchou</cp:lastModifiedBy>
  <cp:lastPrinted>2016-09-29T13:14:59Z</cp:lastPrinted>
  <dcterms:created xsi:type="dcterms:W3CDTF">2011-10-05T08:33:02Z</dcterms:created>
  <dcterms:modified xsi:type="dcterms:W3CDTF">2016-09-29T14:08:27Z</dcterms:modified>
  <cp:category/>
  <cp:version/>
  <cp:contentType/>
  <cp:contentStatus/>
</cp:coreProperties>
</file>